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V1N4-FLSRV.prefnagasaki2.lan\UserProfiles$\AC4200\Downloads\"/>
    </mc:Choice>
  </mc:AlternateContent>
  <xr:revisionPtr revIDLastSave="0" documentId="13_ncr:40009_{A25634BA-B7C2-484B-9A51-F9000BC3EE14}" xr6:coauthVersionLast="47" xr6:coauthVersionMax="47" xr10:uidLastSave="{00000000-0000-0000-0000-000000000000}"/>
  <bookViews>
    <workbookView xWindow="390" yWindow="0" windowWidth="14355" windowHeight="11520"/>
  </bookViews>
  <sheets>
    <sheet name="様式３" sheetId="9" r:id="rId1"/>
    <sheet name="様式３記入例" sheetId="10" r:id="rId2"/>
    <sheet name="標準報酬月額等級表" sheetId="7" r:id="rId3"/>
  </sheets>
  <definedNames>
    <definedName name="_xlnm.Print_Area" localSheetId="2">標準報酬月額等級表!$A$1:$Q$54</definedName>
    <definedName name="_xlnm.Print_Area" localSheetId="0">様式３!$A$1:$U$63</definedName>
    <definedName name="_xlnm.Print_Area" localSheetId="1">様式３記入例!$A$1:$U$64</definedName>
    <definedName name="厚生年金">標準報酬月額等級表!$G$7:$K$38</definedName>
    <definedName name="退職等年金">標準報酬月額等級表!$M$7:$Q$38</definedName>
    <definedName name="短期給付">標準報酬月額等級表!$A$4:$E$53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0" i="10" l="1"/>
  <c r="R62" i="10"/>
  <c r="R59" i="9"/>
  <c r="R61" i="9"/>
  <c r="Q56" i="9"/>
  <c r="M38" i="7"/>
  <c r="G38" i="7"/>
  <c r="A8" i="7"/>
  <c r="A7" i="7"/>
  <c r="A6" i="7"/>
  <c r="A5" i="7"/>
  <c r="A10" i="7"/>
  <c r="G10" i="7"/>
  <c r="M10" i="7"/>
  <c r="A11" i="7"/>
  <c r="G11" i="7"/>
  <c r="M11" i="7"/>
  <c r="A12" i="7"/>
  <c r="G12" i="7"/>
  <c r="M12" i="7"/>
  <c r="A13" i="7"/>
  <c r="G13" i="7"/>
  <c r="M13" i="7"/>
  <c r="A14" i="7"/>
  <c r="G14" i="7"/>
  <c r="M14" i="7"/>
  <c r="A15" i="7"/>
  <c r="G15" i="7"/>
  <c r="M15" i="7"/>
  <c r="A16" i="7"/>
  <c r="G16" i="7"/>
  <c r="M16" i="7"/>
  <c r="A17" i="7"/>
  <c r="G17" i="7"/>
  <c r="M17" i="7"/>
  <c r="A18" i="7"/>
  <c r="G18" i="7"/>
  <c r="M18" i="7"/>
  <c r="A19" i="7"/>
  <c r="G19" i="7"/>
  <c r="M19" i="7"/>
  <c r="A20" i="7"/>
  <c r="G20" i="7"/>
  <c r="M20" i="7"/>
  <c r="A21" i="7"/>
  <c r="G21" i="7"/>
  <c r="M21" i="7"/>
  <c r="A22" i="7"/>
  <c r="G22" i="7"/>
  <c r="M22" i="7"/>
  <c r="A23" i="7"/>
  <c r="G23" i="7"/>
  <c r="M23" i="7"/>
  <c r="A24" i="7"/>
  <c r="G24" i="7"/>
  <c r="M24" i="7"/>
  <c r="A25" i="7"/>
  <c r="G25" i="7"/>
  <c r="M25" i="7"/>
  <c r="A26" i="7"/>
  <c r="G26" i="7"/>
  <c r="M26" i="7"/>
  <c r="A27" i="7"/>
  <c r="G27" i="7"/>
  <c r="M27" i="7"/>
  <c r="A28" i="7"/>
  <c r="G28" i="7"/>
  <c r="M28" i="7"/>
  <c r="A29" i="7"/>
  <c r="G29" i="7"/>
  <c r="M29" i="7"/>
  <c r="A30" i="7"/>
  <c r="G30" i="7"/>
  <c r="M30" i="7"/>
  <c r="A31" i="7"/>
  <c r="G31" i="7"/>
  <c r="M31" i="7"/>
  <c r="A32" i="7"/>
  <c r="G32" i="7"/>
  <c r="M32" i="7"/>
  <c r="A33" i="7"/>
  <c r="G33" i="7"/>
  <c r="M33" i="7"/>
  <c r="A34" i="7"/>
  <c r="G34" i="7"/>
  <c r="M34" i="7"/>
  <c r="A35" i="7"/>
  <c r="G35" i="7"/>
  <c r="M35" i="7"/>
  <c r="A36" i="7"/>
  <c r="G36" i="7"/>
  <c r="M36" i="7"/>
  <c r="A37" i="7"/>
  <c r="A38" i="7"/>
  <c r="A39" i="7"/>
  <c r="A40" i="7"/>
  <c r="A41" i="7"/>
  <c r="A42" i="7"/>
  <c r="A43" i="7"/>
  <c r="A44" i="7"/>
  <c r="A45" i="7"/>
  <c r="A46" i="7"/>
  <c r="A47" i="7"/>
  <c r="A48" i="7"/>
  <c r="A49" i="7"/>
  <c r="A50" i="7"/>
  <c r="A51" i="7"/>
  <c r="A52" i="7"/>
  <c r="A53" i="7"/>
  <c r="I56" i="9"/>
  <c r="K56" i="9"/>
  <c r="C56" i="9"/>
  <c r="O56" i="9"/>
  <c r="E56" i="9"/>
  <c r="E5" i="10"/>
  <c r="Q57" i="10"/>
  <c r="I57" i="10"/>
  <c r="K57" i="10"/>
  <c r="C57" i="10"/>
  <c r="O57" i="10"/>
  <c r="E57" i="10"/>
</calcChain>
</file>

<file path=xl/sharedStrings.xml><?xml version="1.0" encoding="utf-8"?>
<sst xmlns="http://schemas.openxmlformats.org/spreadsheetml/2006/main" count="335" uniqueCount="77">
  <si>
    <t>【申請にあたっての注意事項】</t>
  </si>
  <si>
    <t>～</t>
    <phoneticPr fontId="2"/>
  </si>
  <si>
    <t>～</t>
    <phoneticPr fontId="2"/>
  </si>
  <si>
    <t>～</t>
    <phoneticPr fontId="2"/>
  </si>
  <si>
    <t>～</t>
    <phoneticPr fontId="2"/>
  </si>
  <si>
    <t>未満</t>
    <rPh sb="0" eb="2">
      <t>ミマン</t>
    </rPh>
    <phoneticPr fontId="2"/>
  </si>
  <si>
    <t>～</t>
    <phoneticPr fontId="2"/>
  </si>
  <si>
    <t>以上</t>
    <rPh sb="0" eb="2">
      <t>イジョウ</t>
    </rPh>
    <phoneticPr fontId="2"/>
  </si>
  <si>
    <t>標準報酬
の月額</t>
    <rPh sb="0" eb="2">
      <t>ヒョウジュン</t>
    </rPh>
    <rPh sb="2" eb="4">
      <t>ホウシュウ</t>
    </rPh>
    <rPh sb="6" eb="8">
      <t>ゲツガク</t>
    </rPh>
    <phoneticPr fontId="2"/>
  </si>
  <si>
    <t>等級</t>
    <rPh sb="0" eb="2">
      <t>トウキュウ</t>
    </rPh>
    <phoneticPr fontId="2"/>
  </si>
  <si>
    <t>報酬月額</t>
    <rPh sb="0" eb="2">
      <t>ホウシュウ</t>
    </rPh>
    <rPh sb="2" eb="4">
      <t>ゲツガク</t>
    </rPh>
    <phoneticPr fontId="2"/>
  </si>
  <si>
    <t>【退職等年金給付】</t>
    <rPh sb="1" eb="3">
      <t>タイショク</t>
    </rPh>
    <rPh sb="3" eb="4">
      <t>トウ</t>
    </rPh>
    <rPh sb="4" eb="6">
      <t>ネンキン</t>
    </rPh>
    <rPh sb="6" eb="8">
      <t>キュウフ</t>
    </rPh>
    <phoneticPr fontId="2"/>
  </si>
  <si>
    <t>【短期給付】</t>
    <rPh sb="1" eb="3">
      <t>タンキ</t>
    </rPh>
    <rPh sb="3" eb="5">
      <t>キュウフ</t>
    </rPh>
    <phoneticPr fontId="2"/>
  </si>
  <si>
    <t>【厚生年金給付】</t>
    <rPh sb="1" eb="3">
      <t>コウセイ</t>
    </rPh>
    <rPh sb="3" eb="5">
      <t>ネンキン</t>
    </rPh>
    <rPh sb="5" eb="7">
      <t>キュウフ</t>
    </rPh>
    <phoneticPr fontId="2"/>
  </si>
  <si>
    <t>～</t>
  </si>
  <si>
    <t>（フリガナ）</t>
  </si>
  <si>
    <t>申出者氏名</t>
  </si>
  <si>
    <t>申 出 者
生年月日</t>
    <phoneticPr fontId="2"/>
  </si>
  <si>
    <t>組合員等
記号・番号</t>
    <rPh sb="0" eb="4">
      <t>クミアイイントウ</t>
    </rPh>
    <rPh sb="5" eb="7">
      <t>キゴウ</t>
    </rPh>
    <rPh sb="8" eb="10">
      <t>バンゴウ</t>
    </rPh>
    <phoneticPr fontId="2"/>
  </si>
  <si>
    <t>所 属 所</t>
  </si>
  <si>
    <t>（様式３）</t>
    <rPh sb="1" eb="3">
      <t>ヨウシキ</t>
    </rPh>
    <phoneticPr fontId="2"/>
  </si>
  <si>
    <t>産前産後休業に係る標準報酬定時決定保険者算定申出書</t>
    <phoneticPr fontId="2"/>
  </si>
  <si>
    <t>職　　名</t>
    <rPh sb="0" eb="1">
      <t>ショク</t>
    </rPh>
    <rPh sb="3" eb="4">
      <t>ナ</t>
    </rPh>
    <phoneticPr fontId="2"/>
  </si>
  <si>
    <t>休業開始日</t>
    <rPh sb="0" eb="5">
      <t>キュウギョウカイシビ</t>
    </rPh>
    <phoneticPr fontId="2"/>
  </si>
  <si>
    <t>休業終了日</t>
    <rPh sb="0" eb="2">
      <t>キュウギョウ</t>
    </rPh>
    <rPh sb="2" eb="5">
      <t>シュウリョウビ</t>
    </rPh>
    <phoneticPr fontId="2"/>
  </si>
  <si>
    <t xml:space="preserve">
年　　　月　　　日</t>
    <rPh sb="1" eb="2">
      <t>ネン</t>
    </rPh>
    <rPh sb="5" eb="6">
      <t>ガツ</t>
    </rPh>
    <rPh sb="9" eb="10">
      <t>ニチ</t>
    </rPh>
    <phoneticPr fontId="2"/>
  </si>
  <si>
    <t>　　　　年　　　月　　　日</t>
    <phoneticPr fontId="2"/>
  </si>
  <si>
    <t>単　胎　　・　　多　胎</t>
    <rPh sb="0" eb="1">
      <t>タン</t>
    </rPh>
    <rPh sb="2" eb="3">
      <t>タイ</t>
    </rPh>
    <rPh sb="8" eb="9">
      <t>タ</t>
    </rPh>
    <rPh sb="10" eb="11">
      <t>タイ</t>
    </rPh>
    <phoneticPr fontId="2"/>
  </si>
  <si>
    <t>出産（予定）日</t>
    <rPh sb="0" eb="2">
      <t>シュッサン</t>
    </rPh>
    <rPh sb="3" eb="5">
      <t>ヨテイ</t>
    </rPh>
    <rPh sb="6" eb="7">
      <t>ヒ</t>
    </rPh>
    <phoneticPr fontId="2"/>
  </si>
  <si>
    <t>出　産　種　別</t>
    <rPh sb="0" eb="1">
      <t>デ</t>
    </rPh>
    <rPh sb="2" eb="3">
      <t>サン</t>
    </rPh>
    <rPh sb="4" eb="5">
      <t>シュ</t>
    </rPh>
    <rPh sb="6" eb="7">
      <t>ベツ</t>
    </rPh>
    <phoneticPr fontId="2"/>
  </si>
  <si>
    <t xml:space="preserve">
 </t>
    <phoneticPr fontId="2"/>
  </si>
  <si>
    <t>　４月から６月までの間において、地方公務員等共済組合法第４３条第１４項に規定する産前産後休業を取得することから、地方公務員等共済組合法第４３条第５項及び厚生年金保険法第２１条第１項の規定による定時決定の算定方法によると、産前産後休業を開始した日の属する月以前の直近の継続した１２月間の各月の標準報酬の月額の平均額（以下「年平均額」という。）により算出する方法より、標準報酬の等級について２等級以上下回るため、地方公務員等共済組合法第４３条第１６項及び厚生年金保険法第２４条第１項の規定により、年平均額を報酬月額として、標準報酬を決定することの希望を申し出ます。</t>
    <phoneticPr fontId="2"/>
  </si>
  <si>
    <t>地方職員共済組合長崎県支部長　様</t>
    <rPh sb="0" eb="2">
      <t>チホウ</t>
    </rPh>
    <rPh sb="8" eb="11">
      <t>ナガサキケン</t>
    </rPh>
    <rPh sb="11" eb="14">
      <t>シブチョウ</t>
    </rPh>
    <phoneticPr fontId="2"/>
  </si>
  <si>
    <t>年</t>
    <rPh sb="0" eb="1">
      <t>ネン</t>
    </rPh>
    <phoneticPr fontId="2"/>
  </si>
  <si>
    <t>申出者</t>
    <phoneticPr fontId="2"/>
  </si>
  <si>
    <t>年　　　月　　　日</t>
    <phoneticPr fontId="2"/>
  </si>
  <si>
    <t>氏　名</t>
    <rPh sb="0" eb="1">
      <t>シ</t>
    </rPh>
    <rPh sb="2" eb="3">
      <t>ナ</t>
    </rPh>
    <phoneticPr fontId="2"/>
  </si>
  <si>
    <t>この申出書は、定時決定にあたり、①「4、5、6月の報酬の月平均」により算出した標準報酬の等級が、②「産前産後休業を</t>
  </si>
  <si>
    <t>開始した日の属する月以前の直近の継続した期間の標準報酬月額の平均」により算出した標準報酬の等級を２等級以上下回る</t>
  </si>
  <si>
    <t>場合に申し出ることができます。なお、この保険者算定は令和４年度以降の取扱いであるため、過年度の４月から６月までの</t>
  </si>
  <si>
    <t>間に産前産後休業を取得している場合の申出はできませんので、ご留意ください。</t>
  </si>
  <si>
    <t>定時決定にあたり、上記②で決定することを希望する場合は、この申出書を必ず提出してください。</t>
  </si>
  <si>
    <t>産前産後休業とは、出産の日（出産の日が出産の予定日後であるときは、出産の予定日）以前42日（多胎妊娠の場合にあっ</t>
  </si>
  <si>
    <t>ては、98日）から出産の日後56日までの間において勤務に服さないこと（妊娠又は出産に関する事由を理由として勤務に服</t>
  </si>
  <si>
    <t>さない場合に限る。）をいいます。</t>
  </si>
  <si>
    <t>次に該当する場合は、この保険者算定の対象とはなりません。</t>
  </si>
  <si>
    <t>・産前産後休業を開始した日の属する月以前の直近の継続した期間が12月に満たない場合</t>
    <phoneticPr fontId="2"/>
  </si>
  <si>
    <t>・雇用保険法の適用対象となる組合員である場合</t>
  </si>
  <si>
    <t>標準報酬の月額は、掛金(保険料)や各事業の給付の額を算定する際の基準となるものです。この申出書を提出することにより、</t>
  </si>
  <si>
    <t>それらに影響を及ぼすことにご留意ください。</t>
  </si>
  <si>
    <t>【給与支給機関記入欄】</t>
    <rPh sb="1" eb="7">
      <t>キュウヨシキュウキカン</t>
    </rPh>
    <rPh sb="7" eb="10">
      <t>キニュウラン</t>
    </rPh>
    <phoneticPr fontId="2"/>
  </si>
  <si>
    <t>4、5、6月の報酬の月平均による標準報酬（地方公務員等共済組合法第43条第5項及び厚生年金保険法第21条第1項の規定による定時決定の算定方法による標準報酬）</t>
  </si>
  <si>
    <t>円</t>
    <rPh sb="0" eb="1">
      <t>エン</t>
    </rPh>
    <phoneticPr fontId="2"/>
  </si>
  <si>
    <t>短期</t>
    <rPh sb="0" eb="2">
      <t>タンキ</t>
    </rPh>
    <phoneticPr fontId="2"/>
  </si>
  <si>
    <t>月</t>
    <rPh sb="0" eb="1">
      <t>ゲツ</t>
    </rPh>
    <phoneticPr fontId="2"/>
  </si>
  <si>
    <t>千円</t>
    <rPh sb="0" eb="1">
      <t>セン</t>
    </rPh>
    <rPh sb="1" eb="2">
      <t>エン</t>
    </rPh>
    <phoneticPr fontId="2"/>
  </si>
  <si>
    <t>厚年</t>
    <rPh sb="0" eb="1">
      <t>コウ</t>
    </rPh>
    <rPh sb="1" eb="2">
      <t>ネン</t>
    </rPh>
    <phoneticPr fontId="2"/>
  </si>
  <si>
    <t>退職等</t>
    <rPh sb="0" eb="3">
      <t>タイショクトウ</t>
    </rPh>
    <phoneticPr fontId="2"/>
  </si>
  <si>
    <t>標準報酬の月額</t>
    <phoneticPr fontId="2"/>
  </si>
  <si>
    <r>
      <t>産前産後休業を開始した日の属する月以前の直近の継続した12月間の各月の標準報酬の月額の</t>
    </r>
    <r>
      <rPr>
        <b/>
        <sz val="8"/>
        <rFont val="HGSｺﾞｼｯｸM"/>
        <family val="3"/>
        <charset val="128"/>
      </rPr>
      <t>平均額</t>
    </r>
    <r>
      <rPr>
        <sz val="8"/>
        <rFont val="HGSｺﾞｼｯｸM"/>
        <family val="3"/>
        <charset val="128"/>
      </rPr>
      <t>による標準報酬</t>
    </r>
    <phoneticPr fontId="2"/>
  </si>
  <si>
    <t>合計額</t>
    <rPh sb="0" eb="3">
      <t>ゴウケイガク</t>
    </rPh>
    <phoneticPr fontId="2"/>
  </si>
  <si>
    <t>平均額</t>
    <rPh sb="0" eb="3">
      <t>ヘイキンガク</t>
    </rPh>
    <phoneticPr fontId="2"/>
  </si>
  <si>
    <r>
      <t xml:space="preserve">産前産後休業の承認期間
</t>
    </r>
    <r>
      <rPr>
        <sz val="8"/>
        <rFont val="HGSｺﾞｼｯｸM"/>
        <family val="3"/>
        <charset val="128"/>
      </rPr>
      <t xml:space="preserve">
休業開始日には出産日以前42日目（出産日
が予定日後であるときは予定日以前42日目
、多胎妊娠の場合は98日目）を、
休業終了日には出産日後56日目を記入。</t>
    </r>
    <rPh sb="77" eb="79">
      <t>シュッサン</t>
    </rPh>
    <rPh sb="79" eb="80">
      <t>ヒ</t>
    </rPh>
    <rPh sb="80" eb="81">
      <t>ゴ</t>
    </rPh>
    <rPh sb="83" eb="85">
      <t>ニチメ</t>
    </rPh>
    <rPh sb="86" eb="88">
      <t>キニュウ</t>
    </rPh>
    <phoneticPr fontId="2"/>
  </si>
  <si>
    <r>
      <rPr>
        <b/>
        <sz val="9"/>
        <rFont val="HGSｺﾞｼｯｸM"/>
        <family val="3"/>
        <charset val="128"/>
      </rPr>
      <t>短期</t>
    </r>
    <r>
      <rPr>
        <sz val="9"/>
        <rFont val="HGSｺﾞｼｯｸM"/>
        <family val="3"/>
        <charset val="128"/>
      </rPr>
      <t>の直近12月間</t>
    </r>
    <rPh sb="0" eb="2">
      <t>タンキ</t>
    </rPh>
    <rPh sb="3" eb="5">
      <t>チョッキン</t>
    </rPh>
    <rPh sb="7" eb="9">
      <t>ツキカン</t>
    </rPh>
    <phoneticPr fontId="2"/>
  </si>
  <si>
    <t>記入例</t>
    <rPh sb="0" eb="3">
      <t>キニュウレイ</t>
    </rPh>
    <phoneticPr fontId="2"/>
  </si>
  <si>
    <t>長崎　花子</t>
    <rPh sb="0" eb="2">
      <t>ナガサキ</t>
    </rPh>
    <rPh sb="3" eb="5">
      <t>ハナコ</t>
    </rPh>
    <phoneticPr fontId="2"/>
  </si>
  <si>
    <t>平成△△年　△△月　△△日</t>
    <rPh sb="0" eb="2">
      <t>ヘイセイ</t>
    </rPh>
    <rPh sb="4" eb="5">
      <t>ネン</t>
    </rPh>
    <rPh sb="8" eb="9">
      <t>ガツ</t>
    </rPh>
    <rPh sb="12" eb="13">
      <t>ヒ</t>
    </rPh>
    <phoneticPr fontId="2"/>
  </si>
  <si>
    <t>○○○○課</t>
    <phoneticPr fontId="2"/>
  </si>
  <si>
    <t>主事</t>
    <rPh sb="0" eb="2">
      <t>シュジ</t>
    </rPh>
    <phoneticPr fontId="2"/>
  </si>
  <si>
    <t>〇〇〇〇〇1</t>
    <phoneticPr fontId="2"/>
  </si>
  <si>
    <t>令和６年　　４月　　２６日</t>
    <phoneticPr fontId="2"/>
  </si>
  <si>
    <t>令和６年　　３月　　１日</t>
    <phoneticPr fontId="2"/>
  </si>
  <si>
    <t>令和６年　　１月　　２０日</t>
    <phoneticPr fontId="2"/>
  </si>
  <si>
    <t>令和６年　□□月　□□日</t>
    <phoneticPr fontId="2"/>
  </si>
  <si>
    <t>長崎　花子</t>
    <phoneticPr fontId="2"/>
  </si>
  <si>
    <t>R6</t>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</si>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</sst>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8"/>
      <name val="HGSｺﾞｼｯｸM"/>
      <family val="3"/>
      <charset val="128"/>
    </font>
    <font>
      <sz val="10"/>
      <name val="ＭＳ ゴシック"/>
      <family val="3"/>
      <charset val="128"/>
    </font>
    <font>
      <b/>
      <sz val="10"/>
      <name val="ＭＳ ゴシック"/>
      <family val="3"/>
      <charset val="128"/>
    </font>
    <font>
      <sz val="10"/>
      <name val="HGSｺﾞｼｯｸM"/>
      <family val="3"/>
      <charset val="128"/>
    </font>
    <font>
      <sz val="10.5"/>
      <name val="HGS創英ﾌﾟﾚｾﾞﾝｽEB"/>
      <family val="1"/>
      <charset val="128"/>
    </font>
    <font>
      <sz val="14"/>
      <name val="HGS創英ﾌﾟﾚｾﾞﾝｽEB"/>
      <family val="1"/>
      <charset val="128"/>
    </font>
    <font>
      <sz val="9"/>
      <name val="HGSｺﾞｼｯｸM"/>
      <family val="3"/>
      <charset val="128"/>
    </font>
    <font>
      <sz val="11"/>
      <name val="HGSｺﾞｼｯｸM"/>
      <family val="3"/>
      <charset val="128"/>
    </font>
    <font>
      <b/>
      <sz val="10"/>
      <name val="HGSｺﾞｼｯｸM"/>
      <family val="3"/>
      <charset val="128"/>
    </font>
    <font>
      <sz val="7"/>
      <name val="HGSｺﾞｼｯｸM"/>
      <family val="3"/>
      <charset val="128"/>
    </font>
    <font>
      <b/>
      <sz val="8"/>
      <name val="HGSｺﾞｼｯｸM"/>
      <family val="3"/>
      <charset val="128"/>
    </font>
    <font>
      <sz val="10"/>
      <name val="ＭＳ Ｐゴシック"/>
      <family val="3"/>
      <charset val="128"/>
    </font>
    <font>
      <b/>
      <sz val="9"/>
      <name val="HGSｺﾞｼｯｸM"/>
      <family val="3"/>
      <charset val="128"/>
    </font>
    <font>
      <sz val="14"/>
      <name val="HGSｺﾞｼｯｸM"/>
      <family val="3"/>
      <charset val="128"/>
    </font>
    <font>
      <sz val="16"/>
      <name val="HGSｺﾞｼｯｸM"/>
      <family val="3"/>
      <charset val="128"/>
    </font>
    <font>
      <sz val="11"/>
      <color theme="1"/>
      <name val="ＭＳ Ｐゴシック"/>
      <family val="3"/>
      <charset val="128"/>
      <scheme val="minor"/>
    </font>
    <font>
      <sz val="11"/>
      <color theme="1"/>
      <name val="Meiryo UI"/>
      <family val="3"/>
      <charset val="128"/>
    </font>
    <font>
      <sz val="11"/>
      <color rgb="FFFF0000"/>
      <name val="Meiryo UI"/>
      <family val="3"/>
      <charset val="128"/>
    </font>
    <font>
      <sz val="11"/>
      <color theme="0"/>
      <name val="Meiryo UI"/>
      <family val="3"/>
      <charset val="128"/>
    </font>
    <font>
      <b/>
      <sz val="14"/>
      <color theme="1"/>
      <name val="Meiryo UI"/>
      <family val="3"/>
      <charset val="128"/>
    </font>
    <font>
      <sz val="14"/>
      <color theme="1"/>
      <name val="Meiryo UI"/>
      <family val="3"/>
      <charset val="128"/>
    </font>
    <font>
      <sz val="9"/>
      <color rgb="FFFF0000"/>
      <name val="HGSｺﾞｼｯｸM"/>
      <family val="3"/>
      <charset val="128"/>
    </font>
    <font>
      <sz val="10"/>
      <color rgb="FF000000"/>
      <name val="HGSｺﾞｼｯｸM"/>
      <family val="3"/>
      <charset val="128"/>
    </font>
    <font>
      <sz val="10"/>
      <color rgb="FFFF0000"/>
      <name val="HGSｺﾞｼｯｸM"/>
      <family val="3"/>
      <charset val="128"/>
    </font>
    <font>
      <sz val="14"/>
      <color rgb="FFFF0000"/>
      <name val="HGSｺﾞｼｯｸM"/>
      <family val="3"/>
      <charset val="128"/>
    </font>
    <font>
      <sz val="16"/>
      <color rgb="FFFF0000"/>
      <name val="HGSｺﾞｼｯｸM"/>
      <family val="3"/>
      <charset val="128"/>
    </font>
  </fonts>
  <fills count="4">
    <fill>
      <patternFill patternType="none"/>
    </fill>
    <fill>
      <patternFill patternType="gray125"/>
    </fill>
    <fill>
      <patternFill patternType="solid">
        <fgColor rgb="FF92D050"/>
        <bgColor indexed="64"/>
      </patternFill>
    </fill>
    <fill>
      <patternFill patternType="solid">
        <fgColor theme="2" tint="-9.9978637043366805E-2"/>
        <bgColor indexed="64"/>
      </patternFill>
    </fill>
  </fills>
  <borders count="65">
    <border>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cellStyleXfs>
  <cellXfs count="258">
    <xf numFmtId="0" fontId="0" fillId="0" borderId="0" xfId="0">
      <alignment vertical="center"/>
    </xf>
    <xf numFmtId="38" fontId="20" fillId="0" borderId="0" xfId="2" applyFont="1" applyBorder="1" applyAlignment="1">
      <alignment vertical="center" wrapText="1"/>
    </xf>
    <xf numFmtId="0" fontId="20" fillId="0" borderId="0" xfId="3" applyFont="1" applyBorder="1" applyAlignment="1">
      <alignment vertical="center"/>
    </xf>
    <xf numFmtId="38" fontId="20" fillId="0" borderId="0" xfId="2" applyFont="1" applyBorder="1" applyAlignment="1">
      <alignment horizontal="center" vertical="center" shrinkToFit="1"/>
    </xf>
    <xf numFmtId="38" fontId="20" fillId="2" borderId="1" xfId="2" applyFont="1" applyFill="1" applyBorder="1" applyAlignment="1">
      <alignment horizontal="right" vertical="center" shrinkToFit="1"/>
    </xf>
    <xf numFmtId="38" fontId="20" fillId="2" borderId="2" xfId="2" applyFont="1" applyFill="1" applyBorder="1" applyAlignment="1">
      <alignment horizontal="right" vertical="center" wrapText="1"/>
    </xf>
    <xf numFmtId="38" fontId="20" fillId="2" borderId="3" xfId="2" applyFont="1" applyFill="1" applyBorder="1" applyAlignment="1">
      <alignment horizontal="center" vertical="center" shrinkToFit="1"/>
    </xf>
    <xf numFmtId="38" fontId="20" fillId="0" borderId="0" xfId="2" applyFont="1" applyFill="1" applyBorder="1" applyAlignment="1">
      <alignment horizontal="center" vertical="center" shrinkToFit="1"/>
    </xf>
    <xf numFmtId="0" fontId="20" fillId="0" borderId="0" xfId="3" applyFont="1" applyFill="1" applyBorder="1" applyAlignment="1">
      <alignment vertical="center"/>
    </xf>
    <xf numFmtId="38" fontId="20" fillId="0" borderId="4" xfId="2" applyFont="1" applyFill="1" applyBorder="1" applyAlignment="1">
      <alignment horizontal="center" vertical="center" shrinkToFit="1"/>
    </xf>
    <xf numFmtId="38" fontId="20" fillId="0" borderId="5" xfId="2" applyFont="1" applyFill="1" applyBorder="1" applyAlignment="1">
      <alignment horizontal="center" vertical="center" shrinkToFit="1"/>
    </xf>
    <xf numFmtId="0" fontId="21" fillId="0" borderId="6" xfId="3" applyFont="1" applyFill="1" applyBorder="1" applyAlignment="1">
      <alignment horizontal="center" vertical="center" shrinkToFit="1"/>
    </xf>
    <xf numFmtId="38" fontId="21" fillId="0" borderId="7" xfId="2" applyFont="1" applyFill="1" applyBorder="1" applyAlignment="1">
      <alignment horizontal="center" vertical="center" shrinkToFit="1"/>
    </xf>
    <xf numFmtId="38" fontId="20" fillId="0" borderId="4" xfId="2" applyFont="1" applyBorder="1" applyAlignment="1">
      <alignment vertical="center" wrapText="1"/>
    </xf>
    <xf numFmtId="38" fontId="20" fillId="0" borderId="8" xfId="2" applyFont="1" applyBorder="1" applyAlignment="1">
      <alignment horizontal="right" vertical="center" wrapText="1"/>
    </xf>
    <xf numFmtId="38" fontId="20" fillId="0" borderId="5" xfId="2" applyFont="1" applyBorder="1" applyAlignment="1">
      <alignment vertical="center" wrapText="1"/>
    </xf>
    <xf numFmtId="0" fontId="20" fillId="0" borderId="6" xfId="3" applyFont="1" applyBorder="1" applyAlignment="1">
      <alignment horizontal="center" vertical="center" wrapText="1"/>
    </xf>
    <xf numFmtId="38" fontId="20" fillId="0" borderId="7" xfId="2" applyFont="1" applyBorder="1" applyAlignment="1">
      <alignment vertical="center" wrapText="1"/>
    </xf>
    <xf numFmtId="38" fontId="20" fillId="0" borderId="9" xfId="2" applyFont="1" applyBorder="1" applyAlignment="1">
      <alignment vertical="center" wrapText="1"/>
    </xf>
    <xf numFmtId="38" fontId="20" fillId="0" borderId="10" xfId="2" applyFont="1" applyBorder="1" applyAlignment="1">
      <alignment horizontal="right" vertical="center" wrapText="1"/>
    </xf>
    <xf numFmtId="38" fontId="20" fillId="0" borderId="11" xfId="2" applyFont="1" applyBorder="1" applyAlignment="1">
      <alignment vertical="center" wrapText="1"/>
    </xf>
    <xf numFmtId="0" fontId="20" fillId="0" borderId="12" xfId="3" applyFont="1" applyBorder="1" applyAlignment="1">
      <alignment horizontal="center" vertical="center" wrapText="1"/>
    </xf>
    <xf numFmtId="38" fontId="20" fillId="0" borderId="13" xfId="2" applyFont="1" applyBorder="1" applyAlignment="1">
      <alignment vertical="center" wrapText="1"/>
    </xf>
    <xf numFmtId="38" fontId="20" fillId="0" borderId="0" xfId="2" applyFont="1" applyBorder="1" applyAlignment="1">
      <alignment vertical="center"/>
    </xf>
    <xf numFmtId="38" fontId="20" fillId="0" borderId="11" xfId="2" applyFont="1" applyBorder="1" applyAlignment="1">
      <alignment vertical="center"/>
    </xf>
    <xf numFmtId="38" fontId="20" fillId="0" borderId="13" xfId="2" applyFont="1" applyBorder="1" applyAlignment="1">
      <alignment vertical="center"/>
    </xf>
    <xf numFmtId="38" fontId="20" fillId="0" borderId="0" xfId="2" applyFont="1" applyBorder="1" applyAlignment="1">
      <alignment vertical="top" wrapText="1"/>
    </xf>
    <xf numFmtId="38" fontId="20" fillId="0" borderId="11" xfId="2" applyFont="1" applyBorder="1" applyAlignment="1">
      <alignment vertical="top" wrapText="1"/>
    </xf>
    <xf numFmtId="38" fontId="20" fillId="0" borderId="13" xfId="2" applyFont="1" applyBorder="1" applyAlignment="1">
      <alignment vertical="top" wrapText="1"/>
    </xf>
    <xf numFmtId="38" fontId="20" fillId="0" borderId="14" xfId="2" applyFont="1" applyBorder="1" applyAlignment="1">
      <alignment vertical="center" wrapText="1"/>
    </xf>
    <xf numFmtId="38" fontId="20" fillId="0" borderId="15" xfId="2" applyFont="1" applyBorder="1" applyAlignment="1">
      <alignment horizontal="right" vertical="center" wrapText="1"/>
    </xf>
    <xf numFmtId="38" fontId="22" fillId="0" borderId="16" xfId="2" applyFont="1" applyBorder="1" applyAlignment="1">
      <alignment vertical="top" wrapText="1"/>
    </xf>
    <xf numFmtId="0" fontId="20" fillId="0" borderId="17" xfId="3" applyFont="1" applyBorder="1" applyAlignment="1">
      <alignment horizontal="center" vertical="center" wrapText="1"/>
    </xf>
    <xf numFmtId="38" fontId="20" fillId="0" borderId="18" xfId="2" applyFont="1" applyBorder="1" applyAlignment="1">
      <alignment vertical="top" wrapText="1"/>
    </xf>
    <xf numFmtId="0" fontId="23" fillId="0" borderId="0" xfId="3" applyFont="1" applyBorder="1" applyAlignment="1">
      <alignment horizontal="left" vertical="center"/>
    </xf>
    <xf numFmtId="0" fontId="24" fillId="0" borderId="0" xfId="3" applyFont="1" applyBorder="1" applyAlignment="1">
      <alignment vertical="center" wrapText="1"/>
    </xf>
    <xf numFmtId="38" fontId="24" fillId="0" borderId="0" xfId="2" applyFont="1" applyBorder="1" applyAlignment="1">
      <alignment vertical="center" wrapText="1"/>
    </xf>
    <xf numFmtId="38" fontId="24" fillId="0" borderId="19" xfId="2" applyFont="1" applyBorder="1" applyAlignment="1">
      <alignment vertical="center" wrapText="1"/>
    </xf>
    <xf numFmtId="0" fontId="23" fillId="0" borderId="0" xfId="3" applyFont="1" applyBorder="1" applyAlignment="1">
      <alignment vertical="center"/>
    </xf>
    <xf numFmtId="0" fontId="24" fillId="0" borderId="0" xfId="3" applyFont="1" applyBorder="1" applyAlignment="1">
      <alignment vertical="center"/>
    </xf>
    <xf numFmtId="38" fontId="21" fillId="0" borderId="7" xfId="2" applyFont="1" applyFill="1" applyBorder="1" applyAlignment="1">
      <alignment horizontal="right" vertical="center" shrinkToFit="1"/>
    </xf>
    <xf numFmtId="38" fontId="3" fillId="0" borderId="20" xfId="2" applyFont="1" applyFill="1" applyBorder="1" applyAlignment="1">
      <alignment horizontal="right" vertical="center" shrinkToFit="1"/>
    </xf>
    <xf numFmtId="38" fontId="20" fillId="0" borderId="21" xfId="2" applyFont="1" applyBorder="1" applyAlignment="1">
      <alignment vertical="center" wrapText="1"/>
    </xf>
    <xf numFmtId="38" fontId="20" fillId="0" borderId="22" xfId="2" applyFont="1" applyBorder="1" applyAlignment="1">
      <alignment horizontal="right" vertical="center" wrapText="1"/>
    </xf>
    <xf numFmtId="38" fontId="20" fillId="0" borderId="23" xfId="2" applyFont="1" applyBorder="1" applyAlignment="1">
      <alignment vertical="center" wrapText="1"/>
    </xf>
    <xf numFmtId="0" fontId="20" fillId="0" borderId="24" xfId="3" applyFont="1" applyBorder="1" applyAlignment="1">
      <alignment horizontal="center" vertical="center" wrapText="1"/>
    </xf>
    <xf numFmtId="38" fontId="20" fillId="0" borderId="20" xfId="2" applyFont="1" applyBorder="1" applyAlignment="1">
      <alignment vertical="center" wrapText="1"/>
    </xf>
    <xf numFmtId="38" fontId="20" fillId="0" borderId="21" xfId="2" applyFont="1" applyFill="1" applyBorder="1" applyAlignment="1">
      <alignment horizontal="center" vertical="center" shrinkToFit="1"/>
    </xf>
    <xf numFmtId="38" fontId="20" fillId="0" borderId="23" xfId="2" applyFont="1" applyFill="1" applyBorder="1" applyAlignment="1">
      <alignment horizontal="center" vertical="center" shrinkToFit="1"/>
    </xf>
    <xf numFmtId="0" fontId="21" fillId="0" borderId="24" xfId="3" applyFont="1" applyFill="1" applyBorder="1" applyAlignment="1">
      <alignment horizontal="center" vertical="center" shrinkToFit="1"/>
    </xf>
    <xf numFmtId="38" fontId="21" fillId="0" borderId="20" xfId="2" applyFont="1" applyFill="1" applyBorder="1" applyAlignment="1">
      <alignment horizontal="center" vertical="center" shrinkToFit="1"/>
    </xf>
    <xf numFmtId="38" fontId="21" fillId="0" borderId="20" xfId="2" applyFont="1" applyFill="1" applyBorder="1" applyAlignment="1">
      <alignment horizontal="right" vertical="center" shrinkToFit="1"/>
    </xf>
    <xf numFmtId="0" fontId="21" fillId="0" borderId="12" xfId="3" applyFont="1" applyBorder="1" applyAlignment="1">
      <alignment horizontal="center" vertical="center" wrapText="1"/>
    </xf>
    <xf numFmtId="0" fontId="21" fillId="0" borderId="17" xfId="3" applyFont="1" applyBorder="1" applyAlignment="1">
      <alignment horizontal="center" vertical="center" wrapText="1"/>
    </xf>
    <xf numFmtId="38" fontId="21" fillId="0" borderId="9" xfId="2" applyFont="1" applyBorder="1" applyAlignment="1">
      <alignment vertical="center" wrapText="1"/>
    </xf>
    <xf numFmtId="38" fontId="21" fillId="0" borderId="10" xfId="2" applyFont="1" applyBorder="1" applyAlignment="1">
      <alignment horizontal="right" vertical="center" wrapText="1"/>
    </xf>
    <xf numFmtId="38" fontId="21" fillId="0" borderId="11" xfId="2" applyFont="1" applyBorder="1" applyAlignment="1">
      <alignment vertical="center" wrapText="1"/>
    </xf>
    <xf numFmtId="38" fontId="20" fillId="0" borderId="25" xfId="2" applyFont="1" applyBorder="1" applyAlignment="1">
      <alignment vertical="center" wrapText="1"/>
    </xf>
    <xf numFmtId="38" fontId="20" fillId="0" borderId="26" xfId="2" applyFont="1" applyBorder="1" applyAlignment="1">
      <alignment horizontal="right" vertical="center" wrapText="1"/>
    </xf>
    <xf numFmtId="38" fontId="20" fillId="0" borderId="27" xfId="2" applyFont="1" applyBorder="1" applyAlignment="1">
      <alignment vertical="top" wrapText="1"/>
    </xf>
    <xf numFmtId="0" fontId="20" fillId="0" borderId="28" xfId="3" applyFont="1" applyBorder="1" applyAlignment="1">
      <alignment horizontal="center" vertical="center" wrapText="1"/>
    </xf>
    <xf numFmtId="38" fontId="20" fillId="0" borderId="29" xfId="2" applyFont="1" applyBorder="1" applyAlignment="1">
      <alignment vertical="top" wrapText="1"/>
    </xf>
    <xf numFmtId="0" fontId="21" fillId="0" borderId="24" xfId="3" applyFont="1" applyBorder="1" applyAlignment="1">
      <alignment horizontal="center" vertical="center" wrapText="1"/>
    </xf>
    <xf numFmtId="0" fontId="21" fillId="0" borderId="28" xfId="3" applyFont="1" applyBorder="1" applyAlignment="1">
      <alignment horizontal="center" vertical="center" wrapText="1"/>
    </xf>
    <xf numFmtId="0" fontId="5" fillId="0" borderId="0" xfId="0" applyFont="1">
      <alignment vertical="center"/>
    </xf>
    <xf numFmtId="49" fontId="6"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7" fillId="0" borderId="0" xfId="0" applyFont="1" applyAlignment="1">
      <alignment horizontal="right" vertical="center" wrapText="1"/>
    </xf>
    <xf numFmtId="0" fontId="8" fillId="0" borderId="0" xfId="0" applyFont="1" applyAlignment="1">
      <alignment horizontal="center" vertical="center"/>
    </xf>
    <xf numFmtId="0" fontId="7" fillId="0" borderId="0" xfId="0" applyFont="1" applyBorder="1" applyAlignment="1">
      <alignment horizontal="center" vertical="center" wrapText="1"/>
    </xf>
    <xf numFmtId="0" fontId="7" fillId="0" borderId="30" xfId="0" applyFont="1" applyBorder="1" applyAlignment="1">
      <alignment vertical="center" wrapText="1"/>
    </xf>
    <xf numFmtId="0" fontId="7" fillId="0" borderId="0" xfId="0" applyFont="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7" fillId="0" borderId="0" xfId="0" applyFont="1" applyBorder="1" applyAlignment="1">
      <alignment horizontal="justify" vertical="center" wrapText="1"/>
    </xf>
    <xf numFmtId="0" fontId="11"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7" fillId="0" borderId="0" xfId="0" applyFont="1">
      <alignment vertical="center"/>
    </xf>
    <xf numFmtId="0" fontId="15" fillId="0" borderId="0" xfId="0" applyFont="1">
      <alignment vertical="center"/>
    </xf>
    <xf numFmtId="3" fontId="7" fillId="0" borderId="0" xfId="0" applyNumberFormat="1" applyFont="1" applyBorder="1" applyAlignment="1">
      <alignment vertical="center"/>
    </xf>
    <xf numFmtId="0" fontId="7" fillId="0" borderId="0" xfId="0" applyFont="1" applyBorder="1">
      <alignment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0" borderId="34" xfId="0" applyFont="1" applyBorder="1">
      <alignment vertical="center"/>
    </xf>
    <xf numFmtId="0" fontId="10" fillId="0" borderId="35" xfId="0" applyFont="1" applyBorder="1">
      <alignment vertical="center"/>
    </xf>
    <xf numFmtId="0" fontId="10" fillId="0" borderId="11" xfId="0" applyFont="1" applyBorder="1" applyAlignment="1">
      <alignment vertical="center" shrinkToFit="1"/>
    </xf>
    <xf numFmtId="0" fontId="10" fillId="0" borderId="10" xfId="0" applyFont="1" applyBorder="1" applyAlignment="1">
      <alignment vertical="center" shrinkToFit="1"/>
    </xf>
    <xf numFmtId="0" fontId="10" fillId="0" borderId="32" xfId="0" applyFont="1" applyBorder="1" applyAlignment="1">
      <alignment vertical="center" shrinkToFit="1"/>
    </xf>
    <xf numFmtId="180" fontId="10" fillId="0" borderId="1" xfId="0" applyNumberFormat="1" applyFont="1" applyBorder="1" applyAlignment="1">
      <alignment vertical="center"/>
    </xf>
    <xf numFmtId="180" fontId="10" fillId="0" borderId="2" xfId="0" applyNumberFormat="1" applyFont="1" applyBorder="1" applyAlignment="1">
      <alignment vertical="center"/>
    </xf>
    <xf numFmtId="0" fontId="10" fillId="0" borderId="36" xfId="0" applyFont="1" applyBorder="1">
      <alignment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10" fillId="0" borderId="45" xfId="0" applyFont="1" applyBorder="1" applyAlignment="1">
      <alignment horizontal="center" vertical="center" wrapText="1"/>
    </xf>
    <xf numFmtId="0" fontId="10" fillId="0" borderId="34" xfId="0" applyFont="1" applyBorder="1" applyAlignment="1">
      <alignment horizontal="center" vertical="center" wrapText="1"/>
    </xf>
    <xf numFmtId="180" fontId="10" fillId="0" borderId="11" xfId="0" applyNumberFormat="1" applyFont="1" applyBorder="1" applyAlignment="1">
      <alignment horizontal="center" vertical="center" wrapText="1"/>
    </xf>
    <xf numFmtId="180" fontId="10" fillId="0" borderId="44" xfId="0" applyNumberFormat="1" applyFont="1" applyBorder="1" applyAlignment="1">
      <alignment horizontal="center" vertical="center" wrapText="1"/>
    </xf>
    <xf numFmtId="0" fontId="10" fillId="3" borderId="44"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24" xfId="0" applyFont="1" applyFill="1" applyBorder="1" applyAlignment="1">
      <alignment horizontal="center" vertical="center" wrapText="1"/>
    </xf>
    <xf numFmtId="180" fontId="10" fillId="0" borderId="30" xfId="0" applyNumberFormat="1" applyFont="1" applyBorder="1" applyAlignment="1">
      <alignment horizontal="center" vertical="center"/>
    </xf>
    <xf numFmtId="180" fontId="10" fillId="0" borderId="0" xfId="0" applyNumberFormat="1" applyFont="1" applyBorder="1" applyAlignment="1">
      <alignment horizontal="center" vertical="center"/>
    </xf>
    <xf numFmtId="0" fontId="10" fillId="3" borderId="35" xfId="0" applyFont="1" applyFill="1" applyBorder="1" applyAlignment="1">
      <alignment horizontal="center" vertical="center" shrinkToFit="1"/>
    </xf>
    <xf numFmtId="0" fontId="10" fillId="3" borderId="51" xfId="0" applyFont="1" applyFill="1" applyBorder="1" applyAlignment="1">
      <alignment horizontal="center" vertical="center" shrinkToFit="1"/>
    </xf>
    <xf numFmtId="180" fontId="16" fillId="0" borderId="25" xfId="0" applyNumberFormat="1" applyFont="1" applyFill="1" applyBorder="1" applyAlignment="1">
      <alignment horizontal="center" shrinkToFit="1"/>
    </xf>
    <xf numFmtId="180" fontId="16" fillId="0" borderId="26" xfId="0" applyNumberFormat="1" applyFont="1" applyFill="1" applyBorder="1" applyAlignment="1">
      <alignment horizontal="center" shrinkToFit="1"/>
    </xf>
    <xf numFmtId="180" fontId="16" fillId="0" borderId="50" xfId="0" applyNumberFormat="1" applyFont="1" applyFill="1" applyBorder="1" applyAlignment="1">
      <alignment horizontal="center" shrinkToFit="1"/>
    </xf>
    <xf numFmtId="3" fontId="10" fillId="0" borderId="35" xfId="0" applyNumberFormat="1" applyFont="1" applyBorder="1" applyAlignment="1">
      <alignment horizontal="center" vertical="center"/>
    </xf>
    <xf numFmtId="3" fontId="10" fillId="0" borderId="51" xfId="0" applyNumberFormat="1" applyFont="1" applyBorder="1" applyAlignment="1">
      <alignment horizontal="center" vertical="center"/>
    </xf>
    <xf numFmtId="0" fontId="10" fillId="3" borderId="45" xfId="0" applyFont="1" applyFill="1" applyBorder="1" applyAlignment="1">
      <alignment horizontal="center" vertical="center" shrinkToFit="1"/>
    </xf>
    <xf numFmtId="0" fontId="10" fillId="3" borderId="34"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52" xfId="0" applyFont="1" applyFill="1" applyBorder="1" applyAlignment="1">
      <alignment horizontal="center" vertical="center" shrinkToFit="1"/>
    </xf>
    <xf numFmtId="0" fontId="10" fillId="3" borderId="53" xfId="0" applyFont="1" applyFill="1" applyBorder="1" applyAlignment="1">
      <alignment horizontal="center" vertical="center" shrinkToFit="1"/>
    </xf>
    <xf numFmtId="0" fontId="10" fillId="3" borderId="54" xfId="0" applyFont="1" applyFill="1" applyBorder="1" applyAlignment="1">
      <alignment horizontal="center" vertical="center" shrinkToFit="1"/>
    </xf>
    <xf numFmtId="0" fontId="10" fillId="3" borderId="55" xfId="0" applyFont="1" applyFill="1" applyBorder="1" applyAlignment="1">
      <alignment horizontal="center" vertical="center" shrinkToFit="1"/>
    </xf>
    <xf numFmtId="0" fontId="10" fillId="3" borderId="56" xfId="0" applyFont="1" applyFill="1" applyBorder="1" applyAlignment="1">
      <alignment horizontal="center" vertical="center" shrinkToFi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3" fontId="10" fillId="0" borderId="11" xfId="0" applyNumberFormat="1" applyFont="1" applyBorder="1" applyAlignment="1">
      <alignment horizontal="center" vertical="center"/>
    </xf>
    <xf numFmtId="3" fontId="10" fillId="0" borderId="44" xfId="0" applyNumberFormat="1" applyFont="1" applyBorder="1" applyAlignment="1">
      <alignment horizontal="center" vertical="center"/>
    </xf>
    <xf numFmtId="0" fontId="7" fillId="0" borderId="0" xfId="0" applyFont="1" applyAlignment="1">
      <alignment horizontal="right" vertical="center" wrapText="1"/>
    </xf>
    <xf numFmtId="0" fontId="18" fillId="0" borderId="0" xfId="0" applyFont="1" applyAlignment="1">
      <alignment horizontal="center" vertical="center" wrapText="1"/>
    </xf>
    <xf numFmtId="0" fontId="7" fillId="0" borderId="42"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Alignment="1">
      <alignment horizontal="center" vertical="center" wrapText="1"/>
    </xf>
    <xf numFmtId="0" fontId="7" fillId="0" borderId="19" xfId="0" applyFont="1" applyBorder="1" applyAlignment="1">
      <alignment horizontal="center" vertical="center" wrapText="1"/>
    </xf>
    <xf numFmtId="0" fontId="7" fillId="0" borderId="36" xfId="0" applyFont="1" applyBorder="1" applyAlignment="1">
      <alignment horizontal="center" vertical="center" wrapText="1"/>
    </xf>
    <xf numFmtId="38" fontId="7" fillId="0" borderId="42" xfId="1" applyFont="1" applyBorder="1" applyAlignment="1">
      <alignment horizontal="right" vertical="center" wrapText="1"/>
    </xf>
    <xf numFmtId="38" fontId="7" fillId="0" borderId="37" xfId="1" applyFont="1" applyBorder="1" applyAlignment="1">
      <alignment horizontal="right" vertical="center" wrapText="1"/>
    </xf>
    <xf numFmtId="38" fontId="7" fillId="0" borderId="33" xfId="1" applyFont="1" applyBorder="1" applyAlignment="1">
      <alignment horizontal="right" vertical="center" wrapText="1"/>
    </xf>
    <xf numFmtId="38" fontId="7" fillId="0" borderId="47" xfId="1" applyFont="1" applyBorder="1" applyAlignment="1">
      <alignment horizontal="right" vertical="center" wrapText="1"/>
    </xf>
    <xf numFmtId="38" fontId="7" fillId="0" borderId="22" xfId="1" applyFont="1" applyBorder="1" applyAlignment="1">
      <alignment horizontal="right" vertical="center" wrapText="1"/>
    </xf>
    <xf numFmtId="38" fontId="7" fillId="0" borderId="48" xfId="1" applyFont="1" applyBorder="1" applyAlignment="1">
      <alignment horizontal="right" vertical="center" wrapText="1"/>
    </xf>
    <xf numFmtId="38" fontId="7" fillId="0" borderId="49" xfId="1" applyFont="1" applyBorder="1" applyAlignment="1">
      <alignment horizontal="right" vertical="center" wrapText="1"/>
    </xf>
    <xf numFmtId="38" fontId="7" fillId="0" borderId="26" xfId="1" applyFont="1" applyBorder="1" applyAlignment="1">
      <alignment horizontal="right" vertical="center" wrapText="1"/>
    </xf>
    <xf numFmtId="38" fontId="7" fillId="0" borderId="50" xfId="1" applyFont="1" applyBorder="1" applyAlignment="1">
      <alignment horizontal="right" vertical="center" wrapText="1"/>
    </xf>
    <xf numFmtId="38" fontId="7" fillId="0" borderId="43" xfId="1" applyFont="1" applyBorder="1" applyAlignment="1">
      <alignment horizontal="right" vertical="center" wrapText="1"/>
    </xf>
    <xf numFmtId="38" fontId="7" fillId="0" borderId="2" xfId="1" applyFont="1" applyBorder="1" applyAlignment="1">
      <alignment horizontal="right" vertical="center" wrapText="1"/>
    </xf>
    <xf numFmtId="38" fontId="7" fillId="0" borderId="36" xfId="1" applyFont="1" applyBorder="1" applyAlignment="1">
      <alignment horizontal="right" vertical="center" wrapText="1"/>
    </xf>
    <xf numFmtId="0" fontId="7" fillId="0" borderId="37"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horizontal="left" vertical="center" wrapText="1"/>
    </xf>
    <xf numFmtId="0" fontId="7" fillId="0" borderId="42" xfId="0" applyFont="1" applyBorder="1" applyAlignment="1">
      <alignment horizontal="right" vertical="center" wrapText="1"/>
    </xf>
    <xf numFmtId="0" fontId="7" fillId="0" borderId="37" xfId="0" applyFont="1" applyBorder="1" applyAlignment="1">
      <alignment horizontal="right" vertical="center" wrapText="1"/>
    </xf>
    <xf numFmtId="0" fontId="7" fillId="0" borderId="33" xfId="0" applyFont="1" applyBorder="1" applyAlignment="1">
      <alignment horizontal="right" vertical="center" wrapText="1"/>
    </xf>
    <xf numFmtId="0" fontId="7" fillId="0" borderId="19" xfId="0" applyFont="1" applyBorder="1" applyAlignment="1">
      <alignment horizontal="right" vertical="center" wrapText="1"/>
    </xf>
    <xf numFmtId="0" fontId="7" fillId="0" borderId="32" xfId="0" applyFont="1" applyBorder="1" applyAlignment="1">
      <alignment horizontal="right" vertical="center" wrapText="1"/>
    </xf>
    <xf numFmtId="0" fontId="7" fillId="0" borderId="43" xfId="0" applyFont="1" applyBorder="1" applyAlignment="1">
      <alignment horizontal="right" vertical="center" wrapText="1"/>
    </xf>
    <xf numFmtId="0" fontId="7" fillId="0" borderId="2" xfId="0" applyFont="1" applyBorder="1" applyAlignment="1">
      <alignment horizontal="right" vertical="center" wrapText="1"/>
    </xf>
    <xf numFmtId="0" fontId="7" fillId="0" borderId="36" xfId="0" applyFont="1" applyBorder="1" applyAlignment="1">
      <alignment horizontal="right" vertical="center" wrapText="1"/>
    </xf>
    <xf numFmtId="0" fontId="7" fillId="0" borderId="30" xfId="0" applyFont="1" applyBorder="1" applyAlignment="1">
      <alignment horizontal="justify" vertical="center" wrapText="1"/>
    </xf>
    <xf numFmtId="0" fontId="7" fillId="0" borderId="0" xfId="0" applyFont="1" applyAlignment="1">
      <alignment horizontal="justify" vertical="center" wrapText="1"/>
    </xf>
    <xf numFmtId="0" fontId="7" fillId="0" borderId="32" xfId="0" applyFont="1" applyBorder="1" applyAlignment="1">
      <alignment horizontal="justify" vertical="center" wrapText="1"/>
    </xf>
    <xf numFmtId="0" fontId="4" fillId="0" borderId="0" xfId="0" applyFont="1" applyAlignment="1">
      <alignment horizontal="right" vertical="center"/>
    </xf>
    <xf numFmtId="0" fontId="9" fillId="0" borderId="0" xfId="0" applyFont="1" applyAlignment="1">
      <alignment horizontal="center" vertical="center"/>
    </xf>
    <xf numFmtId="0" fontId="0" fillId="0" borderId="0" xfId="0" applyAlignment="1">
      <alignment horizontal="center" vertical="center"/>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6" xfId="0" applyFont="1" applyBorder="1" applyAlignment="1">
      <alignment horizontal="justify" vertical="center" wrapText="1"/>
    </xf>
    <xf numFmtId="0" fontId="7" fillId="0" borderId="31" xfId="0" applyFont="1" applyBorder="1" applyAlignment="1">
      <alignment horizontal="center" wrapText="1"/>
    </xf>
    <xf numFmtId="0" fontId="7" fillId="0" borderId="37" xfId="0" applyFont="1" applyBorder="1" applyAlignment="1">
      <alignment horizontal="center" wrapText="1"/>
    </xf>
    <xf numFmtId="0" fontId="17" fillId="0" borderId="0" xfId="0" applyFont="1" applyAlignment="1">
      <alignment horizontal="center" vertical="center" wrapText="1"/>
    </xf>
    <xf numFmtId="0" fontId="17" fillId="0" borderId="3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32"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6" xfId="0" applyFont="1" applyBorder="1" applyAlignment="1">
      <alignment horizontal="center" vertical="center" wrapText="1"/>
    </xf>
    <xf numFmtId="3" fontId="25" fillId="0" borderId="35" xfId="0" applyNumberFormat="1" applyFont="1" applyBorder="1" applyAlignment="1">
      <alignment horizontal="center" vertical="center"/>
    </xf>
    <xf numFmtId="3" fontId="25" fillId="0" borderId="51" xfId="0" applyNumberFormat="1"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25" fillId="0" borderId="45" xfId="0" applyFont="1" applyBorder="1" applyAlignment="1">
      <alignment horizontal="center" vertical="center" wrapText="1"/>
    </xf>
    <xf numFmtId="0" fontId="25" fillId="0" borderId="34" xfId="0" applyFont="1" applyBorder="1" applyAlignment="1">
      <alignment horizontal="center" vertical="center" wrapText="1"/>
    </xf>
    <xf numFmtId="180" fontId="25" fillId="0" borderId="11" xfId="0" applyNumberFormat="1" applyFont="1" applyBorder="1" applyAlignment="1">
      <alignment horizontal="center" vertical="center" wrapText="1"/>
    </xf>
    <xf numFmtId="180" fontId="25" fillId="0" borderId="44" xfId="0" applyNumberFormat="1" applyFont="1" applyBorder="1" applyAlignment="1">
      <alignment horizontal="center" vertical="center" wrapText="1"/>
    </xf>
    <xf numFmtId="3" fontId="25" fillId="0" borderId="11" xfId="0" applyNumberFormat="1" applyFont="1" applyBorder="1" applyAlignment="1">
      <alignment horizontal="center" vertical="center"/>
    </xf>
    <xf numFmtId="3" fontId="25" fillId="0" borderId="44" xfId="0" applyNumberFormat="1" applyFont="1" applyBorder="1" applyAlignment="1">
      <alignment horizontal="center" vertical="center"/>
    </xf>
    <xf numFmtId="0" fontId="27" fillId="0" borderId="0" xfId="0" applyFont="1" applyAlignment="1">
      <alignment horizontal="right" vertical="center" wrapText="1"/>
    </xf>
    <xf numFmtId="0" fontId="29" fillId="0" borderId="0" xfId="0" applyFont="1" applyAlignment="1">
      <alignment horizontal="center" vertical="center" wrapText="1"/>
    </xf>
    <xf numFmtId="38" fontId="27" fillId="0" borderId="42" xfId="1" applyFont="1" applyBorder="1" applyAlignment="1">
      <alignment horizontal="right" vertical="center" wrapText="1"/>
    </xf>
    <xf numFmtId="38" fontId="27" fillId="0" borderId="37" xfId="1" applyFont="1" applyBorder="1" applyAlignment="1">
      <alignment horizontal="right" vertical="center" wrapText="1"/>
    </xf>
    <xf numFmtId="38" fontId="27" fillId="0" borderId="33" xfId="1" applyFont="1" applyBorder="1" applyAlignment="1">
      <alignment horizontal="right" vertical="center" wrapText="1"/>
    </xf>
    <xf numFmtId="38" fontId="27" fillId="0" borderId="47" xfId="1" applyFont="1" applyBorder="1" applyAlignment="1">
      <alignment horizontal="right" vertical="center" wrapText="1"/>
    </xf>
    <xf numFmtId="38" fontId="27" fillId="0" borderId="22" xfId="1" applyFont="1" applyBorder="1" applyAlignment="1">
      <alignment horizontal="right" vertical="center" wrapText="1"/>
    </xf>
    <xf numFmtId="38" fontId="27" fillId="0" borderId="48" xfId="1" applyFont="1" applyBorder="1" applyAlignment="1">
      <alignment horizontal="right" vertical="center" wrapText="1"/>
    </xf>
    <xf numFmtId="38" fontId="27" fillId="0" borderId="49" xfId="1" applyFont="1" applyBorder="1" applyAlignment="1">
      <alignment horizontal="right" vertical="center" wrapText="1"/>
    </xf>
    <xf numFmtId="38" fontId="27" fillId="0" borderId="26" xfId="1" applyFont="1" applyBorder="1" applyAlignment="1">
      <alignment horizontal="right" vertical="center" wrapText="1"/>
    </xf>
    <xf numFmtId="38" fontId="27" fillId="0" borderId="50" xfId="1" applyFont="1" applyBorder="1" applyAlignment="1">
      <alignment horizontal="right" vertical="center" wrapText="1"/>
    </xf>
    <xf numFmtId="38" fontId="27" fillId="0" borderId="43" xfId="1" applyFont="1" applyBorder="1" applyAlignment="1">
      <alignment horizontal="right" vertical="center" wrapText="1"/>
    </xf>
    <xf numFmtId="38" fontId="27" fillId="0" borderId="2" xfId="1" applyFont="1" applyBorder="1" applyAlignment="1">
      <alignment horizontal="right" vertical="center" wrapText="1"/>
    </xf>
    <xf numFmtId="38" fontId="27" fillId="0" borderId="36" xfId="1" applyFont="1" applyBorder="1" applyAlignment="1">
      <alignment horizontal="right" vertical="center" wrapText="1"/>
    </xf>
    <xf numFmtId="0" fontId="27" fillId="0" borderId="37"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0" xfId="0" applyFont="1" applyAlignment="1">
      <alignment horizontal="center" vertical="center" wrapText="1"/>
    </xf>
    <xf numFmtId="0" fontId="27" fillId="0" borderId="3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right" vertical="center" wrapText="1"/>
    </xf>
    <xf numFmtId="0" fontId="27" fillId="0" borderId="37" xfId="0" applyFont="1" applyBorder="1" applyAlignment="1">
      <alignment horizontal="right" vertical="center" wrapText="1"/>
    </xf>
    <xf numFmtId="0" fontId="27" fillId="0" borderId="33" xfId="0" applyFont="1" applyBorder="1" applyAlignment="1">
      <alignment horizontal="right" vertical="center" wrapText="1"/>
    </xf>
    <xf numFmtId="0" fontId="27" fillId="0" borderId="19" xfId="0" applyFont="1" applyBorder="1" applyAlignment="1">
      <alignment horizontal="right" vertical="center" wrapText="1"/>
    </xf>
    <xf numFmtId="0" fontId="27" fillId="0" borderId="32" xfId="0" applyFont="1" applyBorder="1" applyAlignment="1">
      <alignment horizontal="right" vertical="center" wrapText="1"/>
    </xf>
    <xf numFmtId="0" fontId="27" fillId="0" borderId="43" xfId="0" applyFont="1" applyBorder="1" applyAlignment="1">
      <alignment horizontal="right" vertical="center" wrapText="1"/>
    </xf>
    <xf numFmtId="0" fontId="27" fillId="0" borderId="2" xfId="0" applyFont="1" applyBorder="1" applyAlignment="1">
      <alignment horizontal="right" vertical="center" wrapText="1"/>
    </xf>
    <xf numFmtId="0" fontId="27" fillId="0" borderId="36" xfId="0" applyFont="1" applyBorder="1" applyAlignment="1">
      <alignment horizontal="right" vertical="center" wrapText="1"/>
    </xf>
    <xf numFmtId="0" fontId="28" fillId="0" borderId="0" xfId="0" applyFont="1" applyAlignment="1">
      <alignment horizontal="center" vertical="center" wrapText="1"/>
    </xf>
    <xf numFmtId="0" fontId="28" fillId="0" borderId="32"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6" xfId="0" applyFont="1" applyBorder="1" applyAlignment="1">
      <alignment horizontal="center" vertical="center" wrapText="1"/>
    </xf>
    <xf numFmtId="0" fontId="3" fillId="2" borderId="60" xfId="3" applyFont="1" applyFill="1" applyBorder="1" applyAlignment="1">
      <alignment horizontal="center" vertical="center" shrinkToFit="1"/>
    </xf>
    <xf numFmtId="0" fontId="3" fillId="2" borderId="61" xfId="3" applyFont="1" applyFill="1" applyBorder="1" applyAlignment="1">
      <alignment horizontal="center" vertical="center" shrinkToFit="1"/>
    </xf>
    <xf numFmtId="38" fontId="3" fillId="2" borderId="62" xfId="2" applyFont="1" applyFill="1" applyBorder="1" applyAlignment="1">
      <alignment horizontal="center" vertical="center" wrapText="1" shrinkToFit="1"/>
    </xf>
    <xf numFmtId="38" fontId="3" fillId="2" borderId="63" xfId="2" applyFont="1" applyFill="1" applyBorder="1" applyAlignment="1">
      <alignment horizontal="center" vertical="center" wrapText="1" shrinkToFit="1"/>
    </xf>
    <xf numFmtId="38" fontId="20" fillId="2" borderId="64" xfId="2" applyFont="1" applyFill="1" applyBorder="1" applyAlignment="1">
      <alignment horizontal="center" vertical="center" shrinkToFit="1"/>
    </xf>
    <xf numFmtId="38" fontId="20" fillId="2" borderId="6" xfId="2" applyFont="1" applyFill="1" applyBorder="1" applyAlignment="1">
      <alignment horizontal="center" vertical="center" shrinkToFi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11</xdr:row>
      <xdr:rowOff>57150</xdr:rowOff>
    </xdr:from>
    <xdr:to>
      <xdr:col>8</xdr:col>
      <xdr:colOff>257175</xdr:colOff>
      <xdr:row>13</xdr:row>
      <xdr:rowOff>198225</xdr:rowOff>
    </xdr:to>
    <xdr:sp macro="" textlink="">
      <xdr:nvSpPr>
        <xdr:cNvPr id="2" name="大かっこ 1">
          <a:extLst>
            <a:ext uri="{FF2B5EF4-FFF2-40B4-BE49-F238E27FC236}">
              <a16:creationId xmlns:a16="http://schemas.microsoft.com/office/drawing/2014/main" id="{D56A7D7C-9711-0414-729A-9159DB3257A8}"/>
            </a:ext>
          </a:extLst>
        </xdr:cNvPr>
        <xdr:cNvSpPr/>
      </xdr:nvSpPr>
      <xdr:spPr>
        <a:xfrm>
          <a:off x="180975" y="2228850"/>
          <a:ext cx="2619375" cy="598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12</xdr:row>
      <xdr:rowOff>57150</xdr:rowOff>
    </xdr:from>
    <xdr:to>
      <xdr:col>8</xdr:col>
      <xdr:colOff>257175</xdr:colOff>
      <xdr:row>14</xdr:row>
      <xdr:rowOff>198225</xdr:rowOff>
    </xdr:to>
    <xdr:sp macro="" textlink="">
      <xdr:nvSpPr>
        <xdr:cNvPr id="2" name="大かっこ 1">
          <a:extLst>
            <a:ext uri="{FF2B5EF4-FFF2-40B4-BE49-F238E27FC236}">
              <a16:creationId xmlns:a16="http://schemas.microsoft.com/office/drawing/2014/main" id="{D2057CC0-0C87-EA9C-3318-BF5B264ADFE1}"/>
            </a:ext>
          </a:extLst>
        </xdr:cNvPr>
        <xdr:cNvSpPr/>
      </xdr:nvSpPr>
      <xdr:spPr>
        <a:xfrm>
          <a:off x="180975" y="2009775"/>
          <a:ext cx="2619375" cy="598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0</xdr:colOff>
      <xdr:row>17</xdr:row>
      <xdr:rowOff>47625</xdr:rowOff>
    </xdr:from>
    <xdr:to>
      <xdr:col>14</xdr:col>
      <xdr:colOff>57150</xdr:colOff>
      <xdr:row>18</xdr:row>
      <xdr:rowOff>123825</xdr:rowOff>
    </xdr:to>
    <xdr:sp macro="" textlink="">
      <xdr:nvSpPr>
        <xdr:cNvPr id="3" name="楕円 2">
          <a:extLst>
            <a:ext uri="{FF2B5EF4-FFF2-40B4-BE49-F238E27FC236}">
              <a16:creationId xmlns:a16="http://schemas.microsoft.com/office/drawing/2014/main" id="{A9E5A81A-5BC1-7ABF-6586-3A319E8C4400}"/>
            </a:ext>
          </a:extLst>
        </xdr:cNvPr>
        <xdr:cNvSpPr/>
      </xdr:nvSpPr>
      <xdr:spPr>
        <a:xfrm>
          <a:off x="3952875" y="3057525"/>
          <a:ext cx="7620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63"/>
  <sheetViews>
    <sheetView tabSelected="1" view="pageBreakPreview" zoomScaleNormal="100" zoomScaleSheetLayoutView="100" workbookViewId="0">
      <selection activeCell="B2" sqref="B2:T2"/>
    </sheetView>
  </sheetViews>
  <sheetFormatPr defaultRowHeight="13.5" x14ac:dyDescent="0.15"/>
  <cols>
    <col min="1" max="1" width="1" customWidth="1"/>
    <col min="2" max="20" width="4.625" customWidth="1"/>
    <col min="21" max="21" width="0.875" customWidth="1"/>
  </cols>
  <sheetData>
    <row r="1" spans="2:20" x14ac:dyDescent="0.15">
      <c r="S1" s="178" t="s">
        <v>20</v>
      </c>
      <c r="T1" s="178"/>
    </row>
    <row r="2" spans="2:20" ht="17.25" x14ac:dyDescent="0.15">
      <c r="B2" s="177" t="s">
        <v>21</v>
      </c>
      <c r="C2" s="177"/>
      <c r="D2" s="177"/>
      <c r="E2" s="177"/>
      <c r="F2" s="177"/>
      <c r="G2" s="177"/>
      <c r="H2" s="177"/>
      <c r="I2" s="177"/>
      <c r="J2" s="177"/>
      <c r="K2" s="177"/>
      <c r="L2" s="177"/>
      <c r="M2" s="177"/>
      <c r="N2" s="177"/>
      <c r="O2" s="177"/>
      <c r="P2" s="177"/>
      <c r="Q2" s="177"/>
      <c r="R2" s="177"/>
      <c r="S2" s="177"/>
      <c r="T2" s="177"/>
    </row>
    <row r="3" spans="2:20" ht="5.25" customHeight="1" thickBot="1" x14ac:dyDescent="0.2">
      <c r="B3" s="69"/>
      <c r="C3" s="69"/>
      <c r="D3" s="69"/>
    </row>
    <row r="4" spans="2:20" ht="14.25" customHeight="1" x14ac:dyDescent="0.15">
      <c r="B4" s="182" t="s">
        <v>15</v>
      </c>
      <c r="C4" s="183"/>
      <c r="D4" s="183"/>
      <c r="E4" s="188"/>
      <c r="F4" s="189"/>
      <c r="G4" s="189"/>
      <c r="H4" s="189"/>
      <c r="I4" s="189"/>
      <c r="J4" s="190"/>
      <c r="K4" s="124" t="s">
        <v>17</v>
      </c>
      <c r="L4" s="124"/>
      <c r="M4" s="124"/>
      <c r="N4" s="165" t="s">
        <v>25</v>
      </c>
      <c r="O4" s="166"/>
      <c r="P4" s="166"/>
      <c r="Q4" s="166"/>
      <c r="R4" s="166"/>
      <c r="S4" s="166"/>
      <c r="T4" s="167"/>
    </row>
    <row r="5" spans="2:20" ht="17.25" customHeight="1" x14ac:dyDescent="0.15">
      <c r="B5" s="129" t="s">
        <v>16</v>
      </c>
      <c r="C5" s="147"/>
      <c r="D5" s="131"/>
      <c r="E5" s="184"/>
      <c r="F5" s="184"/>
      <c r="G5" s="184"/>
      <c r="H5" s="184"/>
      <c r="I5" s="184"/>
      <c r="J5" s="185"/>
      <c r="K5" s="147"/>
      <c r="L5" s="147"/>
      <c r="M5" s="147"/>
      <c r="N5" s="168"/>
      <c r="O5" s="137"/>
      <c r="P5" s="137"/>
      <c r="Q5" s="137"/>
      <c r="R5" s="137"/>
      <c r="S5" s="137"/>
      <c r="T5" s="169"/>
    </row>
    <row r="6" spans="2:20" ht="14.25" thickBot="1" x14ac:dyDescent="0.2">
      <c r="B6" s="132"/>
      <c r="C6" s="133"/>
      <c r="D6" s="134"/>
      <c r="E6" s="186"/>
      <c r="F6" s="186"/>
      <c r="G6" s="186"/>
      <c r="H6" s="186"/>
      <c r="I6" s="186"/>
      <c r="J6" s="187"/>
      <c r="K6" s="133"/>
      <c r="L6" s="133"/>
      <c r="M6" s="133"/>
      <c r="N6" s="170"/>
      <c r="O6" s="171"/>
      <c r="P6" s="171"/>
      <c r="Q6" s="171"/>
      <c r="R6" s="171"/>
      <c r="S6" s="171"/>
      <c r="T6" s="172"/>
    </row>
    <row r="7" spans="2:20" ht="13.5" customHeight="1" x14ac:dyDescent="0.15">
      <c r="B7" s="123" t="s">
        <v>19</v>
      </c>
      <c r="C7" s="124"/>
      <c r="D7" s="125"/>
      <c r="E7" s="139"/>
      <c r="F7" s="124"/>
      <c r="G7" s="124"/>
      <c r="H7" s="124"/>
      <c r="I7" s="124"/>
      <c r="J7" s="144"/>
      <c r="K7" s="123" t="s">
        <v>18</v>
      </c>
      <c r="L7" s="124"/>
      <c r="M7" s="125"/>
      <c r="N7" s="191"/>
      <c r="O7" s="192"/>
      <c r="P7" s="192"/>
      <c r="Q7" s="192"/>
      <c r="R7" s="192"/>
      <c r="S7" s="192"/>
      <c r="T7" s="193"/>
    </row>
    <row r="8" spans="2:20" ht="13.5" customHeight="1" x14ac:dyDescent="0.15">
      <c r="B8" s="126"/>
      <c r="C8" s="127"/>
      <c r="D8" s="128"/>
      <c r="E8" s="140"/>
      <c r="F8" s="127"/>
      <c r="G8" s="127"/>
      <c r="H8" s="127"/>
      <c r="I8" s="127"/>
      <c r="J8" s="145"/>
      <c r="K8" s="129"/>
      <c r="L8" s="147"/>
      <c r="M8" s="131"/>
      <c r="N8" s="194"/>
      <c r="O8" s="195"/>
      <c r="P8" s="195"/>
      <c r="Q8" s="195"/>
      <c r="R8" s="195"/>
      <c r="S8" s="195"/>
      <c r="T8" s="196"/>
    </row>
    <row r="9" spans="2:20" ht="13.5" customHeight="1" x14ac:dyDescent="0.15">
      <c r="B9" s="129" t="s">
        <v>22</v>
      </c>
      <c r="C9" s="130"/>
      <c r="D9" s="131"/>
      <c r="E9" s="148"/>
      <c r="F9" s="130"/>
      <c r="G9" s="130"/>
      <c r="H9" s="130"/>
      <c r="I9" s="130"/>
      <c r="J9" s="146"/>
      <c r="K9" s="129"/>
      <c r="L9" s="147"/>
      <c r="M9" s="131"/>
      <c r="N9" s="194"/>
      <c r="O9" s="195"/>
      <c r="P9" s="195"/>
      <c r="Q9" s="195"/>
      <c r="R9" s="195"/>
      <c r="S9" s="195"/>
      <c r="T9" s="196"/>
    </row>
    <row r="10" spans="2:20" ht="13.5" customHeight="1" thickBot="1" x14ac:dyDescent="0.2">
      <c r="B10" s="132"/>
      <c r="C10" s="133"/>
      <c r="D10" s="134"/>
      <c r="E10" s="143"/>
      <c r="F10" s="133"/>
      <c r="G10" s="133"/>
      <c r="H10" s="133"/>
      <c r="I10" s="133"/>
      <c r="J10" s="149"/>
      <c r="K10" s="132"/>
      <c r="L10" s="133"/>
      <c r="M10" s="134"/>
      <c r="N10" s="197"/>
      <c r="O10" s="198"/>
      <c r="P10" s="198"/>
      <c r="Q10" s="198"/>
      <c r="R10" s="198"/>
      <c r="S10" s="198"/>
      <c r="T10" s="199"/>
    </row>
    <row r="11" spans="2:20" ht="18" customHeight="1" x14ac:dyDescent="0.15">
      <c r="B11" s="123" t="s">
        <v>62</v>
      </c>
      <c r="C11" s="124"/>
      <c r="D11" s="124"/>
      <c r="E11" s="124"/>
      <c r="F11" s="124"/>
      <c r="G11" s="124"/>
      <c r="H11" s="124"/>
      <c r="I11" s="125"/>
      <c r="J11" s="139" t="s">
        <v>23</v>
      </c>
      <c r="K11" s="124"/>
      <c r="L11" s="125"/>
      <c r="M11" s="150" t="s">
        <v>26</v>
      </c>
      <c r="N11" s="151"/>
      <c r="O11" s="151"/>
      <c r="P11" s="151"/>
      <c r="Q11" s="151"/>
      <c r="R11" s="151"/>
      <c r="S11" s="151"/>
      <c r="T11" s="152"/>
    </row>
    <row r="12" spans="2:20" ht="18" customHeight="1" x14ac:dyDescent="0.15">
      <c r="B12" s="129"/>
      <c r="C12" s="130"/>
      <c r="D12" s="130"/>
      <c r="E12" s="130"/>
      <c r="F12" s="130"/>
      <c r="G12" s="130"/>
      <c r="H12" s="130"/>
      <c r="I12" s="131"/>
      <c r="J12" s="140"/>
      <c r="K12" s="127"/>
      <c r="L12" s="128"/>
      <c r="M12" s="153"/>
      <c r="N12" s="154"/>
      <c r="O12" s="154"/>
      <c r="P12" s="154"/>
      <c r="Q12" s="154"/>
      <c r="R12" s="154"/>
      <c r="S12" s="154"/>
      <c r="T12" s="155"/>
    </row>
    <row r="13" spans="2:20" ht="18" customHeight="1" x14ac:dyDescent="0.15">
      <c r="B13" s="129"/>
      <c r="C13" s="130"/>
      <c r="D13" s="130"/>
      <c r="E13" s="130"/>
      <c r="F13" s="130"/>
      <c r="G13" s="130"/>
      <c r="H13" s="130"/>
      <c r="I13" s="131"/>
      <c r="J13" s="141" t="s">
        <v>24</v>
      </c>
      <c r="K13" s="142"/>
      <c r="L13" s="142"/>
      <c r="M13" s="156" t="s">
        <v>26</v>
      </c>
      <c r="N13" s="157"/>
      <c r="O13" s="157"/>
      <c r="P13" s="157"/>
      <c r="Q13" s="157"/>
      <c r="R13" s="157"/>
      <c r="S13" s="157"/>
      <c r="T13" s="158"/>
    </row>
    <row r="14" spans="2:20" ht="18" customHeight="1" thickBot="1" x14ac:dyDescent="0.2">
      <c r="B14" s="132"/>
      <c r="C14" s="133"/>
      <c r="D14" s="133"/>
      <c r="E14" s="133"/>
      <c r="F14" s="133"/>
      <c r="G14" s="133"/>
      <c r="H14" s="133"/>
      <c r="I14" s="134"/>
      <c r="J14" s="143"/>
      <c r="K14" s="133"/>
      <c r="L14" s="133"/>
      <c r="M14" s="159"/>
      <c r="N14" s="160"/>
      <c r="O14" s="160"/>
      <c r="P14" s="160"/>
      <c r="Q14" s="160"/>
      <c r="R14" s="160"/>
      <c r="S14" s="160"/>
      <c r="T14" s="161"/>
    </row>
    <row r="15" spans="2:20" ht="12" customHeight="1" x14ac:dyDescent="0.15">
      <c r="B15" s="123" t="s">
        <v>28</v>
      </c>
      <c r="C15" s="124"/>
      <c r="D15" s="124"/>
      <c r="E15" s="124"/>
      <c r="F15" s="124"/>
      <c r="G15" s="124"/>
      <c r="H15" s="124"/>
      <c r="I15" s="125"/>
      <c r="J15" s="124" t="s">
        <v>26</v>
      </c>
      <c r="K15" s="124"/>
      <c r="L15" s="124"/>
      <c r="M15" s="124"/>
      <c r="N15" s="124"/>
      <c r="O15" s="124"/>
      <c r="P15" s="124"/>
      <c r="Q15" s="124"/>
      <c r="R15" s="124"/>
      <c r="S15" s="124"/>
      <c r="T15" s="144"/>
    </row>
    <row r="16" spans="2:20" ht="12" customHeight="1" x14ac:dyDescent="0.15">
      <c r="B16" s="126"/>
      <c r="C16" s="127"/>
      <c r="D16" s="127"/>
      <c r="E16" s="127"/>
      <c r="F16" s="127"/>
      <c r="G16" s="127"/>
      <c r="H16" s="127"/>
      <c r="I16" s="128"/>
      <c r="J16" s="127"/>
      <c r="K16" s="127"/>
      <c r="L16" s="127"/>
      <c r="M16" s="127"/>
      <c r="N16" s="127"/>
      <c r="O16" s="127"/>
      <c r="P16" s="127"/>
      <c r="Q16" s="127"/>
      <c r="R16" s="127"/>
      <c r="S16" s="127"/>
      <c r="T16" s="145"/>
    </row>
    <row r="17" spans="2:20" ht="12" customHeight="1" x14ac:dyDescent="0.15">
      <c r="B17" s="129" t="s">
        <v>29</v>
      </c>
      <c r="C17" s="130"/>
      <c r="D17" s="130"/>
      <c r="E17" s="130"/>
      <c r="F17" s="130"/>
      <c r="G17" s="130"/>
      <c r="H17" s="130"/>
      <c r="I17" s="131"/>
      <c r="J17" s="130" t="s">
        <v>27</v>
      </c>
      <c r="K17" s="130"/>
      <c r="L17" s="130"/>
      <c r="M17" s="130"/>
      <c r="N17" s="130"/>
      <c r="O17" s="130"/>
      <c r="P17" s="130"/>
      <c r="Q17" s="130"/>
      <c r="R17" s="130"/>
      <c r="S17" s="130"/>
      <c r="T17" s="146"/>
    </row>
    <row r="18" spans="2:20" ht="12" customHeight="1" thickBot="1" x14ac:dyDescent="0.2">
      <c r="B18" s="132"/>
      <c r="C18" s="133"/>
      <c r="D18" s="133"/>
      <c r="E18" s="133"/>
      <c r="F18" s="133"/>
      <c r="G18" s="133"/>
      <c r="H18" s="133"/>
      <c r="I18" s="134"/>
      <c r="J18" s="147"/>
      <c r="K18" s="147"/>
      <c r="L18" s="147"/>
      <c r="M18" s="147"/>
      <c r="N18" s="147"/>
      <c r="O18" s="147"/>
      <c r="P18" s="147"/>
      <c r="Q18" s="147"/>
      <c r="R18" s="147"/>
      <c r="S18" s="147"/>
      <c r="T18" s="146"/>
    </row>
    <row r="19" spans="2:20" ht="13.5" customHeight="1" x14ac:dyDescent="0.15">
      <c r="B19" s="73" t="s">
        <v>30</v>
      </c>
      <c r="C19" s="162" t="s">
        <v>31</v>
      </c>
      <c r="D19" s="162"/>
      <c r="E19" s="162"/>
      <c r="F19" s="162"/>
      <c r="G19" s="162"/>
      <c r="H19" s="162"/>
      <c r="I19" s="162"/>
      <c r="J19" s="162"/>
      <c r="K19" s="162"/>
      <c r="L19" s="162"/>
      <c r="M19" s="162"/>
      <c r="N19" s="162"/>
      <c r="O19" s="162"/>
      <c r="P19" s="162"/>
      <c r="Q19" s="162"/>
      <c r="R19" s="162"/>
      <c r="S19" s="162"/>
      <c r="T19" s="75"/>
    </row>
    <row r="20" spans="2:20" x14ac:dyDescent="0.15">
      <c r="B20" s="71"/>
      <c r="C20" s="163"/>
      <c r="D20" s="163"/>
      <c r="E20" s="163"/>
      <c r="F20" s="163"/>
      <c r="G20" s="163"/>
      <c r="H20" s="163"/>
      <c r="I20" s="163"/>
      <c r="J20" s="163"/>
      <c r="K20" s="163"/>
      <c r="L20" s="163"/>
      <c r="M20" s="163"/>
      <c r="N20" s="163"/>
      <c r="O20" s="163"/>
      <c r="P20" s="163"/>
      <c r="Q20" s="163"/>
      <c r="R20" s="163"/>
      <c r="S20" s="163"/>
      <c r="T20" s="74"/>
    </row>
    <row r="21" spans="2:20" x14ac:dyDescent="0.15">
      <c r="B21" s="71"/>
      <c r="C21" s="163"/>
      <c r="D21" s="163"/>
      <c r="E21" s="163"/>
      <c r="F21" s="163"/>
      <c r="G21" s="163"/>
      <c r="H21" s="163"/>
      <c r="I21" s="163"/>
      <c r="J21" s="163"/>
      <c r="K21" s="163"/>
      <c r="L21" s="163"/>
      <c r="M21" s="163"/>
      <c r="N21" s="163"/>
      <c r="O21" s="163"/>
      <c r="P21" s="163"/>
      <c r="Q21" s="163"/>
      <c r="R21" s="163"/>
      <c r="S21" s="163"/>
      <c r="T21" s="74"/>
    </row>
    <row r="22" spans="2:20" x14ac:dyDescent="0.15">
      <c r="B22" s="71"/>
      <c r="C22" s="163"/>
      <c r="D22" s="163"/>
      <c r="E22" s="163"/>
      <c r="F22" s="163"/>
      <c r="G22" s="163"/>
      <c r="H22" s="163"/>
      <c r="I22" s="163"/>
      <c r="J22" s="163"/>
      <c r="K22" s="163"/>
      <c r="L22" s="163"/>
      <c r="M22" s="163"/>
      <c r="N22" s="163"/>
      <c r="O22" s="163"/>
      <c r="P22" s="163"/>
      <c r="Q22" s="163"/>
      <c r="R22" s="163"/>
      <c r="S22" s="163"/>
      <c r="T22" s="74"/>
    </row>
    <row r="23" spans="2:20" x14ac:dyDescent="0.15">
      <c r="B23" s="71"/>
      <c r="C23" s="163"/>
      <c r="D23" s="163"/>
      <c r="E23" s="163"/>
      <c r="F23" s="163"/>
      <c r="G23" s="163"/>
      <c r="H23" s="163"/>
      <c r="I23" s="163"/>
      <c r="J23" s="163"/>
      <c r="K23" s="163"/>
      <c r="L23" s="163"/>
      <c r="M23" s="163"/>
      <c r="N23" s="163"/>
      <c r="O23" s="163"/>
      <c r="P23" s="163"/>
      <c r="Q23" s="163"/>
      <c r="R23" s="163"/>
      <c r="S23" s="163"/>
      <c r="T23" s="74"/>
    </row>
    <row r="24" spans="2:20" x14ac:dyDescent="0.15">
      <c r="B24" s="71"/>
      <c r="C24" s="163"/>
      <c r="D24" s="163"/>
      <c r="E24" s="163"/>
      <c r="F24" s="163"/>
      <c r="G24" s="163"/>
      <c r="H24" s="163"/>
      <c r="I24" s="163"/>
      <c r="J24" s="163"/>
      <c r="K24" s="163"/>
      <c r="L24" s="163"/>
      <c r="M24" s="163"/>
      <c r="N24" s="163"/>
      <c r="O24" s="163"/>
      <c r="P24" s="163"/>
      <c r="Q24" s="163"/>
      <c r="R24" s="163"/>
      <c r="S24" s="163"/>
      <c r="T24" s="74"/>
    </row>
    <row r="25" spans="2:20" x14ac:dyDescent="0.15">
      <c r="B25" s="71"/>
      <c r="C25" s="163"/>
      <c r="D25" s="163"/>
      <c r="E25" s="163"/>
      <c r="F25" s="163"/>
      <c r="G25" s="163"/>
      <c r="H25" s="163"/>
      <c r="I25" s="163"/>
      <c r="J25" s="163"/>
      <c r="K25" s="163"/>
      <c r="L25" s="163"/>
      <c r="M25" s="163"/>
      <c r="N25" s="163"/>
      <c r="O25" s="163"/>
      <c r="P25" s="163"/>
      <c r="Q25" s="163"/>
      <c r="R25" s="163"/>
      <c r="S25" s="163"/>
      <c r="T25" s="74"/>
    </row>
    <row r="26" spans="2:20" x14ac:dyDescent="0.15">
      <c r="B26" s="71"/>
      <c r="C26" s="163"/>
      <c r="D26" s="163"/>
      <c r="E26" s="163"/>
      <c r="F26" s="163"/>
      <c r="G26" s="163"/>
      <c r="H26" s="163"/>
      <c r="I26" s="163"/>
      <c r="J26" s="163"/>
      <c r="K26" s="163"/>
      <c r="L26" s="163"/>
      <c r="M26" s="163"/>
      <c r="N26" s="163"/>
      <c r="O26" s="163"/>
      <c r="P26" s="163"/>
      <c r="Q26" s="163"/>
      <c r="R26" s="163"/>
      <c r="S26" s="163"/>
      <c r="T26" s="74"/>
    </row>
    <row r="27" spans="2:20" ht="13.5" customHeight="1" x14ac:dyDescent="0.15">
      <c r="B27" s="71"/>
      <c r="C27" s="164" t="s">
        <v>32</v>
      </c>
      <c r="D27" s="164"/>
      <c r="E27" s="164"/>
      <c r="F27" s="164"/>
      <c r="G27" s="164"/>
      <c r="H27" s="164"/>
      <c r="I27" s="164"/>
      <c r="J27" s="164"/>
      <c r="K27" s="164"/>
      <c r="L27" s="164"/>
      <c r="M27" s="164"/>
      <c r="N27" s="164"/>
      <c r="O27" s="164"/>
      <c r="P27" s="164"/>
      <c r="Q27" s="164"/>
      <c r="R27" s="164"/>
      <c r="S27" s="164"/>
      <c r="T27" s="74"/>
    </row>
    <row r="28" spans="2:20" ht="5.25" customHeight="1" x14ac:dyDescent="0.15">
      <c r="B28" s="173"/>
      <c r="C28" s="174"/>
      <c r="D28" s="174"/>
      <c r="E28" s="174"/>
      <c r="F28" s="174"/>
      <c r="G28" s="174"/>
      <c r="H28" s="174"/>
      <c r="I28" s="174"/>
      <c r="J28" s="174"/>
      <c r="K28" s="174"/>
      <c r="L28" s="174"/>
      <c r="M28" s="174"/>
      <c r="N28" s="174"/>
      <c r="O28" s="174"/>
      <c r="P28" s="174"/>
      <c r="Q28" s="174"/>
      <c r="R28" s="174"/>
      <c r="S28" s="174"/>
      <c r="T28" s="175"/>
    </row>
    <row r="29" spans="2:20" ht="13.5" customHeight="1" x14ac:dyDescent="0.15">
      <c r="B29" s="71"/>
      <c r="C29" s="137" t="s">
        <v>35</v>
      </c>
      <c r="D29" s="137"/>
      <c r="E29" s="137"/>
      <c r="F29" s="137"/>
      <c r="G29" s="137"/>
      <c r="H29" s="137"/>
      <c r="I29" s="137"/>
      <c r="J29" s="72"/>
      <c r="K29" s="130" t="s">
        <v>34</v>
      </c>
      <c r="L29" s="130"/>
      <c r="M29" s="138"/>
      <c r="N29" s="138"/>
      <c r="O29" s="138"/>
      <c r="P29" s="138"/>
      <c r="Q29" s="138"/>
      <c r="R29" s="138"/>
      <c r="S29" s="138"/>
      <c r="T29" s="74"/>
    </row>
    <row r="30" spans="2:20" ht="13.5" customHeight="1" x14ac:dyDescent="0.15">
      <c r="B30" s="71"/>
      <c r="C30" s="137"/>
      <c r="D30" s="137"/>
      <c r="E30" s="137"/>
      <c r="F30" s="137"/>
      <c r="G30" s="137"/>
      <c r="H30" s="137"/>
      <c r="I30" s="137"/>
      <c r="J30" s="72"/>
      <c r="K30" s="130" t="s">
        <v>36</v>
      </c>
      <c r="L30" s="130"/>
      <c r="M30" s="138"/>
      <c r="N30" s="138"/>
      <c r="O30" s="138"/>
      <c r="P30" s="138"/>
      <c r="Q30" s="138"/>
      <c r="R30" s="138"/>
      <c r="S30" s="138"/>
      <c r="T30" s="74"/>
    </row>
    <row r="31" spans="2:20" ht="13.5" customHeight="1" x14ac:dyDescent="0.15">
      <c r="B31" s="71"/>
      <c r="C31" s="68"/>
      <c r="D31" s="68"/>
      <c r="E31" s="68"/>
      <c r="F31" s="68"/>
      <c r="G31" s="68"/>
      <c r="H31" s="68"/>
      <c r="I31" s="68"/>
      <c r="J31" s="72"/>
      <c r="K31" s="70"/>
      <c r="L31" s="70"/>
      <c r="M31" s="72"/>
      <c r="N31" s="72"/>
      <c r="O31" s="72"/>
      <c r="P31" s="72"/>
      <c r="Q31" s="72"/>
      <c r="R31" s="72"/>
      <c r="S31" s="72"/>
      <c r="T31" s="74"/>
    </row>
    <row r="32" spans="2:20" ht="6.75" customHeight="1" thickBot="1" x14ac:dyDescent="0.2">
      <c r="B32" s="179"/>
      <c r="C32" s="180"/>
      <c r="D32" s="180"/>
      <c r="E32" s="180"/>
      <c r="F32" s="180"/>
      <c r="G32" s="180"/>
      <c r="H32" s="180"/>
      <c r="I32" s="180"/>
      <c r="J32" s="180"/>
      <c r="K32" s="180"/>
      <c r="L32" s="180"/>
      <c r="M32" s="180"/>
      <c r="N32" s="180"/>
      <c r="O32" s="180"/>
      <c r="P32" s="180"/>
      <c r="Q32" s="180"/>
      <c r="R32" s="180"/>
      <c r="S32" s="180"/>
      <c r="T32" s="181"/>
    </row>
    <row r="33" spans="2:41" ht="6.75" customHeight="1" x14ac:dyDescent="0.15">
      <c r="B33" s="76"/>
      <c r="C33" s="76"/>
      <c r="D33" s="76"/>
      <c r="E33" s="76"/>
      <c r="F33" s="76"/>
      <c r="G33" s="76"/>
      <c r="H33" s="76"/>
      <c r="I33" s="76"/>
      <c r="J33" s="76"/>
      <c r="K33" s="76"/>
      <c r="L33" s="76"/>
      <c r="M33" s="76"/>
      <c r="N33" s="76"/>
      <c r="O33" s="76"/>
      <c r="P33" s="76"/>
      <c r="Q33" s="76"/>
      <c r="R33" s="76"/>
      <c r="S33" s="76"/>
      <c r="T33" s="76"/>
    </row>
    <row r="34" spans="2:41" s="64" customFormat="1" ht="12" x14ac:dyDescent="0.15">
      <c r="B34" s="79" t="s">
        <v>0</v>
      </c>
    </row>
    <row r="35" spans="2:41" s="64" customFormat="1" ht="12.95" customHeight="1" x14ac:dyDescent="0.15">
      <c r="B35" s="78">
        <v>1</v>
      </c>
      <c r="C35" s="67" t="s">
        <v>37</v>
      </c>
      <c r="AN35" s="65"/>
      <c r="AO35" s="65"/>
    </row>
    <row r="36" spans="2:41" s="64" customFormat="1" ht="12.95" customHeight="1" x14ac:dyDescent="0.15">
      <c r="B36" s="66"/>
      <c r="C36" s="67" t="s">
        <v>38</v>
      </c>
      <c r="E36" s="66"/>
      <c r="F36" s="66"/>
      <c r="G36" s="66"/>
      <c r="H36" s="66"/>
      <c r="I36" s="66"/>
      <c r="J36" s="65"/>
      <c r="K36" s="65"/>
      <c r="L36" s="65"/>
      <c r="M36" s="65"/>
      <c r="N36" s="65"/>
      <c r="O36" s="65"/>
      <c r="P36" s="65"/>
      <c r="U36" s="66"/>
      <c r="V36" s="66"/>
      <c r="W36" s="66"/>
      <c r="X36" s="66"/>
      <c r="Y36" s="66"/>
      <c r="Z36" s="66"/>
      <c r="AA36" s="66"/>
      <c r="AB36" s="66"/>
      <c r="AC36" s="65"/>
      <c r="AD36" s="65"/>
      <c r="AE36" s="65"/>
      <c r="AF36" s="65"/>
      <c r="AG36" s="65"/>
      <c r="AH36" s="65"/>
      <c r="AI36" s="65"/>
      <c r="AJ36" s="65"/>
      <c r="AK36" s="65"/>
      <c r="AL36" s="65"/>
      <c r="AM36" s="65"/>
      <c r="AN36" s="65"/>
      <c r="AO36" s="65"/>
    </row>
    <row r="37" spans="2:41" s="64" customFormat="1" ht="12.95" customHeight="1" x14ac:dyDescent="0.15">
      <c r="B37" s="66"/>
      <c r="C37" s="67" t="s">
        <v>39</v>
      </c>
      <c r="AN37" s="65"/>
      <c r="AO37" s="65"/>
    </row>
    <row r="38" spans="2:41" s="64" customFormat="1" ht="12.95" customHeight="1" x14ac:dyDescent="0.15">
      <c r="B38" s="66"/>
      <c r="C38" s="67" t="s">
        <v>40</v>
      </c>
      <c r="E38" s="66"/>
      <c r="F38" s="66"/>
      <c r="G38" s="66"/>
      <c r="H38" s="66"/>
      <c r="I38" s="66"/>
      <c r="J38" s="65"/>
      <c r="K38" s="65"/>
      <c r="L38" s="65"/>
      <c r="M38" s="65"/>
      <c r="N38" s="65"/>
      <c r="O38" s="65"/>
      <c r="P38" s="65"/>
      <c r="U38" s="66"/>
      <c r="V38" s="66"/>
      <c r="W38" s="66"/>
      <c r="X38" s="66"/>
      <c r="Y38" s="66"/>
      <c r="Z38" s="66"/>
      <c r="AA38" s="66"/>
      <c r="AB38" s="66"/>
      <c r="AC38" s="65"/>
      <c r="AD38" s="65"/>
      <c r="AE38" s="65"/>
      <c r="AF38" s="65"/>
      <c r="AG38" s="65"/>
      <c r="AH38" s="65"/>
      <c r="AI38" s="65"/>
      <c r="AJ38" s="65"/>
      <c r="AK38" s="65"/>
      <c r="AL38" s="65"/>
      <c r="AM38" s="65"/>
      <c r="AN38" s="65"/>
      <c r="AO38" s="65"/>
    </row>
    <row r="39" spans="2:41" s="64" customFormat="1" ht="12.95" customHeight="1" x14ac:dyDescent="0.15">
      <c r="B39" s="78">
        <v>2</v>
      </c>
      <c r="C39" s="67" t="s">
        <v>41</v>
      </c>
      <c r="E39" s="66"/>
      <c r="F39" s="66"/>
      <c r="G39" s="66"/>
      <c r="H39" s="66"/>
      <c r="I39" s="66"/>
      <c r="J39" s="65"/>
      <c r="K39" s="65"/>
      <c r="L39" s="65"/>
      <c r="M39" s="65"/>
      <c r="N39" s="65"/>
      <c r="O39" s="65"/>
      <c r="P39" s="65"/>
      <c r="U39" s="66"/>
      <c r="V39" s="66"/>
      <c r="W39" s="66"/>
      <c r="X39" s="66"/>
      <c r="Y39" s="66"/>
      <c r="Z39" s="66"/>
      <c r="AA39" s="66"/>
      <c r="AB39" s="66"/>
      <c r="AC39" s="65"/>
      <c r="AD39" s="65"/>
      <c r="AE39" s="65"/>
      <c r="AF39" s="65"/>
      <c r="AG39" s="65"/>
      <c r="AH39" s="65"/>
      <c r="AI39" s="65"/>
      <c r="AJ39" s="65"/>
      <c r="AK39" s="65"/>
      <c r="AL39" s="65"/>
      <c r="AM39" s="65"/>
      <c r="AN39" s="65"/>
      <c r="AO39" s="65"/>
    </row>
    <row r="40" spans="2:41" s="64" customFormat="1" ht="12.95" customHeight="1" x14ac:dyDescent="0.15">
      <c r="B40" s="78">
        <v>3</v>
      </c>
      <c r="C40" s="67" t="s">
        <v>42</v>
      </c>
      <c r="AN40" s="65"/>
      <c r="AO40" s="65"/>
    </row>
    <row r="41" spans="2:41" s="64" customFormat="1" ht="12.95" customHeight="1" x14ac:dyDescent="0.15">
      <c r="B41" s="66"/>
      <c r="C41" s="67" t="s">
        <v>43</v>
      </c>
      <c r="E41" s="66"/>
      <c r="F41" s="66"/>
      <c r="G41" s="66"/>
      <c r="H41" s="66"/>
      <c r="I41" s="66"/>
      <c r="J41" s="65"/>
      <c r="K41" s="65"/>
      <c r="L41" s="65"/>
      <c r="M41" s="65"/>
      <c r="N41" s="65"/>
      <c r="O41" s="65"/>
      <c r="P41" s="65"/>
      <c r="U41" s="66"/>
      <c r="V41" s="66"/>
      <c r="W41" s="66"/>
      <c r="X41" s="66"/>
      <c r="Y41" s="66"/>
      <c r="Z41" s="66"/>
      <c r="AA41" s="66"/>
      <c r="AB41" s="66"/>
      <c r="AC41" s="65"/>
      <c r="AD41" s="65"/>
      <c r="AE41" s="65"/>
      <c r="AF41" s="65"/>
      <c r="AG41" s="65"/>
      <c r="AH41" s="65"/>
      <c r="AI41" s="65"/>
      <c r="AJ41" s="65"/>
      <c r="AK41" s="65"/>
      <c r="AL41" s="65"/>
      <c r="AM41" s="65"/>
      <c r="AN41" s="65"/>
      <c r="AO41" s="65"/>
    </row>
    <row r="42" spans="2:41" ht="12.95" customHeight="1" x14ac:dyDescent="0.15">
      <c r="C42" s="67" t="s">
        <v>44</v>
      </c>
    </row>
    <row r="43" spans="2:41" ht="12.95" customHeight="1" x14ac:dyDescent="0.15">
      <c r="B43" s="78">
        <v>4</v>
      </c>
      <c r="C43" s="67" t="s">
        <v>45</v>
      </c>
      <c r="S43" s="176"/>
      <c r="T43" s="176"/>
    </row>
    <row r="44" spans="2:41" ht="12.95" customHeight="1" x14ac:dyDescent="0.15">
      <c r="C44" s="67" t="s">
        <v>46</v>
      </c>
    </row>
    <row r="45" spans="2:41" ht="12.95" customHeight="1" x14ac:dyDescent="0.15">
      <c r="C45" s="67" t="s">
        <v>47</v>
      </c>
    </row>
    <row r="46" spans="2:41" ht="12.95" customHeight="1" x14ac:dyDescent="0.15">
      <c r="B46" s="78">
        <v>5</v>
      </c>
      <c r="C46" s="67" t="s">
        <v>48</v>
      </c>
    </row>
    <row r="47" spans="2:41" x14ac:dyDescent="0.15">
      <c r="C47" s="67" t="s">
        <v>49</v>
      </c>
    </row>
    <row r="48" spans="2:41" s="82" customFormat="1" ht="12" x14ac:dyDescent="0.15">
      <c r="C48" s="81"/>
    </row>
    <row r="49" spans="2:23" s="82" customFormat="1" ht="12" x14ac:dyDescent="0.15">
      <c r="B49" s="79" t="s">
        <v>50</v>
      </c>
      <c r="C49" s="81"/>
      <c r="D49" s="81"/>
      <c r="E49" s="81"/>
      <c r="F49" s="81"/>
      <c r="G49" s="81"/>
      <c r="H49" s="81"/>
      <c r="I49" s="81"/>
      <c r="J49" s="81"/>
      <c r="K49" s="81"/>
      <c r="L49" s="81"/>
      <c r="M49" s="81"/>
      <c r="N49" s="81"/>
      <c r="O49" s="81"/>
      <c r="P49" s="81"/>
      <c r="Q49" s="81"/>
      <c r="R49" s="81"/>
      <c r="S49" s="81"/>
      <c r="T49" s="81"/>
    </row>
    <row r="50" spans="2:23" x14ac:dyDescent="0.15">
      <c r="B50" s="80" t="s">
        <v>51</v>
      </c>
      <c r="C50" s="77"/>
      <c r="D50" s="77"/>
      <c r="E50" s="77"/>
      <c r="F50" s="77"/>
      <c r="G50" s="77"/>
      <c r="H50" s="77"/>
      <c r="I50" s="77"/>
      <c r="J50" s="77"/>
      <c r="K50" s="77"/>
      <c r="L50" s="77"/>
      <c r="M50" s="77"/>
      <c r="N50" s="77"/>
      <c r="O50" s="77"/>
      <c r="P50" s="77"/>
      <c r="Q50" s="77"/>
      <c r="R50" s="77"/>
      <c r="S50" s="77"/>
      <c r="T50" s="77"/>
    </row>
    <row r="51" spans="2:23" s="82" customFormat="1" ht="12" x14ac:dyDescent="0.15">
      <c r="B51" s="101" t="s">
        <v>53</v>
      </c>
      <c r="C51" s="114" t="s">
        <v>9</v>
      </c>
      <c r="D51" s="115"/>
      <c r="E51" s="116" t="s">
        <v>58</v>
      </c>
      <c r="F51" s="117"/>
      <c r="G51" s="117"/>
      <c r="H51" s="101" t="s">
        <v>56</v>
      </c>
      <c r="I51" s="114" t="s">
        <v>9</v>
      </c>
      <c r="J51" s="115"/>
      <c r="K51" s="116" t="s">
        <v>58</v>
      </c>
      <c r="L51" s="117"/>
      <c r="M51" s="117"/>
      <c r="N51" s="101" t="s">
        <v>57</v>
      </c>
      <c r="O51" s="114" t="s">
        <v>9</v>
      </c>
      <c r="P51" s="115"/>
      <c r="Q51" s="116" t="s">
        <v>58</v>
      </c>
      <c r="R51" s="117"/>
      <c r="S51" s="117"/>
      <c r="T51" s="81"/>
      <c r="U51" s="81"/>
      <c r="V51" s="81"/>
      <c r="W51" s="81"/>
    </row>
    <row r="52" spans="2:23" s="82" customFormat="1" ht="12" x14ac:dyDescent="0.15">
      <c r="B52" s="101"/>
      <c r="C52" s="97"/>
      <c r="D52" s="98"/>
      <c r="E52" s="135"/>
      <c r="F52" s="136"/>
      <c r="G52" s="89" t="s">
        <v>55</v>
      </c>
      <c r="H52" s="101"/>
      <c r="I52" s="97"/>
      <c r="J52" s="98"/>
      <c r="K52" s="135"/>
      <c r="L52" s="136"/>
      <c r="M52" s="89" t="s">
        <v>55</v>
      </c>
      <c r="N52" s="101"/>
      <c r="O52" s="97"/>
      <c r="P52" s="98"/>
      <c r="Q52" s="135"/>
      <c r="R52" s="136"/>
      <c r="S52" s="89" t="s">
        <v>55</v>
      </c>
      <c r="T52" s="83"/>
      <c r="U52" s="83"/>
      <c r="V52" s="84"/>
      <c r="W52" s="81"/>
    </row>
    <row r="53" spans="2:23" s="82" customFormat="1" ht="12" x14ac:dyDescent="0.15">
      <c r="B53" s="81"/>
      <c r="C53" s="81"/>
      <c r="D53" s="81"/>
      <c r="E53" s="81"/>
      <c r="F53" s="81"/>
      <c r="G53" s="81"/>
      <c r="H53" s="81"/>
      <c r="I53" s="81"/>
      <c r="J53" s="81"/>
      <c r="K53" s="81"/>
      <c r="L53" s="81"/>
      <c r="M53" s="81"/>
      <c r="N53" s="81"/>
      <c r="O53" s="81"/>
      <c r="P53" s="81"/>
      <c r="Q53" s="81"/>
      <c r="R53" s="81"/>
      <c r="S53" s="81"/>
      <c r="T53" s="81"/>
    </row>
    <row r="54" spans="2:23" x14ac:dyDescent="0.15">
      <c r="B54" s="67" t="s">
        <v>59</v>
      </c>
      <c r="C54" s="77"/>
      <c r="D54" s="77"/>
      <c r="E54" s="77"/>
      <c r="F54" s="77"/>
      <c r="G54" s="77"/>
      <c r="H54" s="77"/>
      <c r="I54" s="77"/>
      <c r="J54" s="77"/>
      <c r="K54" s="77"/>
      <c r="L54" s="77"/>
      <c r="M54" s="77"/>
      <c r="N54" s="77"/>
      <c r="O54" s="77"/>
      <c r="P54" s="77"/>
      <c r="Q54" s="77"/>
      <c r="R54" s="77"/>
      <c r="S54" s="77"/>
      <c r="T54" s="77"/>
    </row>
    <row r="55" spans="2:23" s="82" customFormat="1" ht="12" x14ac:dyDescent="0.15">
      <c r="B55" s="101" t="s">
        <v>53</v>
      </c>
      <c r="C55" s="114" t="s">
        <v>9</v>
      </c>
      <c r="D55" s="115"/>
      <c r="E55" s="116" t="s">
        <v>58</v>
      </c>
      <c r="F55" s="117"/>
      <c r="G55" s="117"/>
      <c r="H55" s="101" t="s">
        <v>56</v>
      </c>
      <c r="I55" s="114" t="s">
        <v>9</v>
      </c>
      <c r="J55" s="115"/>
      <c r="K55" s="116" t="s">
        <v>58</v>
      </c>
      <c r="L55" s="117"/>
      <c r="M55" s="117"/>
      <c r="N55" s="101" t="s">
        <v>57</v>
      </c>
      <c r="O55" s="114" t="s">
        <v>9</v>
      </c>
      <c r="P55" s="115"/>
      <c r="Q55" s="116" t="s">
        <v>58</v>
      </c>
      <c r="R55" s="117"/>
      <c r="S55" s="117"/>
      <c r="T55" s="81"/>
      <c r="U55" s="81"/>
      <c r="V55" s="81"/>
      <c r="W55" s="81"/>
    </row>
    <row r="56" spans="2:23" s="82" customFormat="1" ht="12" x14ac:dyDescent="0.15">
      <c r="B56" s="101"/>
      <c r="C56" s="97">
        <f>IF($R$61&gt;0,VLOOKUP($R$61,短期給付,4,TRUE),0)</f>
        <v>0</v>
      </c>
      <c r="D56" s="98"/>
      <c r="E56" s="99">
        <f>IF($R$61&gt;0,VLOOKUP($R$61,短期給付,5,TRUE)/1000,0)</f>
        <v>0</v>
      </c>
      <c r="F56" s="100"/>
      <c r="G56" s="89" t="s">
        <v>55</v>
      </c>
      <c r="H56" s="101"/>
      <c r="I56" s="97">
        <f>IF($R$61&gt;0,VLOOKUP($R$61,厚生年金,4,TRUE),0)</f>
        <v>0</v>
      </c>
      <c r="J56" s="98"/>
      <c r="K56" s="99">
        <f>IF($R$61&gt;0,VLOOKUP($R$61,厚生年金,5,TRUE)/1000,0)</f>
        <v>0</v>
      </c>
      <c r="L56" s="100"/>
      <c r="M56" s="89" t="s">
        <v>55</v>
      </c>
      <c r="N56" s="101"/>
      <c r="O56" s="97">
        <f>IF($R$61&gt;0,VLOOKUP($R$61,退職等年金,4,TRUE),0)</f>
        <v>0</v>
      </c>
      <c r="P56" s="98"/>
      <c r="Q56" s="99">
        <f>IF($R$61&gt;0,VLOOKUP($R$61,退職等年金,5,TRUE)/1000,0)</f>
        <v>0</v>
      </c>
      <c r="R56" s="100"/>
      <c r="S56" s="89" t="s">
        <v>55</v>
      </c>
      <c r="T56" s="83"/>
      <c r="U56" s="83"/>
      <c r="V56" s="84"/>
      <c r="W56" s="81"/>
    </row>
    <row r="57" spans="2:23" ht="6.75" customHeight="1" thickBot="1" x14ac:dyDescent="0.2">
      <c r="B57" s="77"/>
      <c r="C57" s="77"/>
      <c r="D57" s="77"/>
      <c r="E57" s="77"/>
      <c r="F57" s="77"/>
      <c r="G57" s="77"/>
      <c r="H57" s="77"/>
      <c r="I57" s="77"/>
      <c r="J57" s="77"/>
      <c r="K57" s="77"/>
      <c r="L57" s="77"/>
      <c r="M57" s="77"/>
      <c r="N57" s="77"/>
      <c r="O57" s="77"/>
      <c r="P57" s="77"/>
      <c r="Q57" s="77"/>
      <c r="R57" s="77"/>
      <c r="S57" s="77"/>
      <c r="T57" s="77"/>
    </row>
    <row r="58" spans="2:23" s="82" customFormat="1" ht="13.5" customHeight="1" x14ac:dyDescent="0.15">
      <c r="B58" s="102" t="s">
        <v>63</v>
      </c>
      <c r="C58" s="85" t="s">
        <v>33</v>
      </c>
      <c r="D58" s="86" t="s">
        <v>54</v>
      </c>
      <c r="E58" s="107" t="s">
        <v>58</v>
      </c>
      <c r="F58" s="107"/>
      <c r="G58" s="114"/>
      <c r="H58" s="85" t="s">
        <v>33</v>
      </c>
      <c r="I58" s="86" t="s">
        <v>54</v>
      </c>
      <c r="J58" s="107" t="s">
        <v>58</v>
      </c>
      <c r="K58" s="107"/>
      <c r="L58" s="114"/>
      <c r="M58" s="85" t="s">
        <v>33</v>
      </c>
      <c r="N58" s="86" t="s">
        <v>54</v>
      </c>
      <c r="O58" s="107" t="s">
        <v>58</v>
      </c>
      <c r="P58" s="107"/>
      <c r="Q58" s="108"/>
      <c r="R58" s="118" t="s">
        <v>60</v>
      </c>
      <c r="S58" s="119"/>
      <c r="T58" s="120"/>
    </row>
    <row r="59" spans="2:23" s="82" customFormat="1" ht="12" x14ac:dyDescent="0.15">
      <c r="B59" s="103"/>
      <c r="C59" s="87"/>
      <c r="D59" s="88"/>
      <c r="E59" s="112"/>
      <c r="F59" s="113"/>
      <c r="G59" s="89" t="s">
        <v>55</v>
      </c>
      <c r="H59" s="87"/>
      <c r="I59" s="88"/>
      <c r="J59" s="112"/>
      <c r="K59" s="113"/>
      <c r="L59" s="89" t="s">
        <v>55</v>
      </c>
      <c r="M59" s="87"/>
      <c r="N59" s="88"/>
      <c r="O59" s="112"/>
      <c r="P59" s="113"/>
      <c r="Q59" s="90" t="s">
        <v>55</v>
      </c>
      <c r="R59" s="105">
        <f>SUM(E59:F62,J59:K62,O59:P62)</f>
        <v>0</v>
      </c>
      <c r="S59" s="106"/>
      <c r="T59" s="91" t="s">
        <v>55</v>
      </c>
    </row>
    <row r="60" spans="2:23" s="82" customFormat="1" ht="12" x14ac:dyDescent="0.15">
      <c r="B60" s="103"/>
      <c r="C60" s="87"/>
      <c r="D60" s="88"/>
      <c r="E60" s="112"/>
      <c r="F60" s="113"/>
      <c r="G60" s="89" t="s">
        <v>55</v>
      </c>
      <c r="H60" s="87"/>
      <c r="I60" s="88"/>
      <c r="J60" s="112"/>
      <c r="K60" s="113"/>
      <c r="L60" s="89" t="s">
        <v>55</v>
      </c>
      <c r="M60" s="87"/>
      <c r="N60" s="88"/>
      <c r="O60" s="112"/>
      <c r="P60" s="113"/>
      <c r="Q60" s="90" t="s">
        <v>55</v>
      </c>
      <c r="R60" s="121" t="s">
        <v>61</v>
      </c>
      <c r="S60" s="107"/>
      <c r="T60" s="122"/>
    </row>
    <row r="61" spans="2:23" s="82" customFormat="1" ht="12" x14ac:dyDescent="0.15">
      <c r="B61" s="103"/>
      <c r="C61" s="87"/>
      <c r="D61" s="88"/>
      <c r="E61" s="112"/>
      <c r="F61" s="113"/>
      <c r="G61" s="89" t="s">
        <v>55</v>
      </c>
      <c r="H61" s="87"/>
      <c r="I61" s="88"/>
      <c r="J61" s="112"/>
      <c r="K61" s="113"/>
      <c r="L61" s="89" t="s">
        <v>55</v>
      </c>
      <c r="M61" s="87"/>
      <c r="N61" s="88"/>
      <c r="O61" s="112"/>
      <c r="P61" s="113"/>
      <c r="Q61" s="90" t="s">
        <v>55</v>
      </c>
      <c r="R61" s="109">
        <f>ROUNDDOWN(R59*1000/12,0)</f>
        <v>0</v>
      </c>
      <c r="S61" s="110"/>
      <c r="T61" s="111"/>
    </row>
    <row r="62" spans="2:23" s="82" customFormat="1" ht="12.75" thickBot="1" x14ac:dyDescent="0.2">
      <c r="B62" s="104"/>
      <c r="C62" s="87"/>
      <c r="D62" s="88"/>
      <c r="E62" s="112"/>
      <c r="F62" s="113"/>
      <c r="G62" s="89" t="s">
        <v>55</v>
      </c>
      <c r="H62" s="87"/>
      <c r="I62" s="88"/>
      <c r="J62" s="112"/>
      <c r="K62" s="113"/>
      <c r="L62" s="89" t="s">
        <v>55</v>
      </c>
      <c r="M62" s="87"/>
      <c r="N62" s="88"/>
      <c r="O62" s="112"/>
      <c r="P62" s="113"/>
      <c r="Q62" s="90" t="s">
        <v>55</v>
      </c>
      <c r="R62" s="92"/>
      <c r="S62" s="93"/>
      <c r="T62" s="94" t="s">
        <v>52</v>
      </c>
    </row>
    <row r="63" spans="2:23" x14ac:dyDescent="0.15">
      <c r="R63" s="77"/>
      <c r="S63" s="77"/>
      <c r="T63" s="77"/>
    </row>
  </sheetData>
  <mergeCells count="83">
    <mergeCell ref="S43:T43"/>
    <mergeCell ref="B2:T2"/>
    <mergeCell ref="S1:T1"/>
    <mergeCell ref="B32:T32"/>
    <mergeCell ref="B4:D4"/>
    <mergeCell ref="B5:D6"/>
    <mergeCell ref="E5:J6"/>
    <mergeCell ref="E4:J4"/>
    <mergeCell ref="K4:M6"/>
    <mergeCell ref="N7:T10"/>
    <mergeCell ref="N4:T6"/>
    <mergeCell ref="B51:B52"/>
    <mergeCell ref="H51:H52"/>
    <mergeCell ref="N51:N52"/>
    <mergeCell ref="C51:D51"/>
    <mergeCell ref="C52:D52"/>
    <mergeCell ref="I51:J51"/>
    <mergeCell ref="I52:J52"/>
    <mergeCell ref="B28:T28"/>
    <mergeCell ref="B7:D8"/>
    <mergeCell ref="B9:D10"/>
    <mergeCell ref="E7:J8"/>
    <mergeCell ref="E9:J10"/>
    <mergeCell ref="C30:I30"/>
    <mergeCell ref="K30:L30"/>
    <mergeCell ref="K7:M10"/>
    <mergeCell ref="M11:T12"/>
    <mergeCell ref="M13:T14"/>
    <mergeCell ref="C19:S26"/>
    <mergeCell ref="C27:S27"/>
    <mergeCell ref="K29:L29"/>
    <mergeCell ref="C29:I29"/>
    <mergeCell ref="Q51:S51"/>
    <mergeCell ref="Q52:R52"/>
    <mergeCell ref="M29:S30"/>
    <mergeCell ref="J11:L12"/>
    <mergeCell ref="J13:L14"/>
    <mergeCell ref="B11:I14"/>
    <mergeCell ref="J15:T16"/>
    <mergeCell ref="J17:T18"/>
    <mergeCell ref="Q55:S55"/>
    <mergeCell ref="B15:I16"/>
    <mergeCell ref="B17:I18"/>
    <mergeCell ref="O51:P51"/>
    <mergeCell ref="E59:F59"/>
    <mergeCell ref="J59:K59"/>
    <mergeCell ref="K51:M51"/>
    <mergeCell ref="O55:P55"/>
    <mergeCell ref="E52:F52"/>
    <mergeCell ref="K52:L52"/>
    <mergeCell ref="J62:K62"/>
    <mergeCell ref="R58:T58"/>
    <mergeCell ref="O59:P59"/>
    <mergeCell ref="O61:P61"/>
    <mergeCell ref="O62:P62"/>
    <mergeCell ref="R60:T60"/>
    <mergeCell ref="E56:F56"/>
    <mergeCell ref="I56:J56"/>
    <mergeCell ref="K56:L56"/>
    <mergeCell ref="O52:P52"/>
    <mergeCell ref="E51:G51"/>
    <mergeCell ref="J61:K61"/>
    <mergeCell ref="E58:G58"/>
    <mergeCell ref="E61:F61"/>
    <mergeCell ref="E62:F62"/>
    <mergeCell ref="J58:L58"/>
    <mergeCell ref="B55:B56"/>
    <mergeCell ref="C55:D55"/>
    <mergeCell ref="E55:G55"/>
    <mergeCell ref="H55:H56"/>
    <mergeCell ref="I55:J55"/>
    <mergeCell ref="K55:M55"/>
    <mergeCell ref="C56:D56"/>
    <mergeCell ref="O56:P56"/>
    <mergeCell ref="Q56:R56"/>
    <mergeCell ref="N55:N56"/>
    <mergeCell ref="B58:B62"/>
    <mergeCell ref="R59:S59"/>
    <mergeCell ref="O58:Q58"/>
    <mergeCell ref="R61:T61"/>
    <mergeCell ref="E60:F60"/>
    <mergeCell ref="J60:K60"/>
    <mergeCell ref="O60:P60"/>
  </mergeCells>
  <phoneticPr fontId="2"/>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O64"/>
  <sheetViews>
    <sheetView view="pageBreakPreview" zoomScaleNormal="100" zoomScaleSheetLayoutView="100" workbookViewId="0">
      <selection activeCell="B3" sqref="B3:T3"/>
    </sheetView>
  </sheetViews>
  <sheetFormatPr defaultRowHeight="13.5" x14ac:dyDescent="0.15"/>
  <cols>
    <col min="1" max="1" width="1" customWidth="1"/>
    <col min="2" max="20" width="4.625" customWidth="1"/>
    <col min="21" max="21" width="0.875" customWidth="1"/>
  </cols>
  <sheetData>
    <row r="1" spans="2:20" ht="3" customHeight="1" thickBot="1" x14ac:dyDescent="0.2"/>
    <row r="2" spans="2:20" ht="15" thickTop="1" thickBot="1" x14ac:dyDescent="0.2">
      <c r="B2" s="202" t="s">
        <v>64</v>
      </c>
      <c r="C2" s="203"/>
      <c r="S2" s="178" t="s">
        <v>20</v>
      </c>
      <c r="T2" s="178"/>
    </row>
    <row r="3" spans="2:20" ht="18" thickTop="1" x14ac:dyDescent="0.15">
      <c r="B3" s="177" t="s">
        <v>21</v>
      </c>
      <c r="C3" s="177"/>
      <c r="D3" s="177"/>
      <c r="E3" s="177"/>
      <c r="F3" s="177"/>
      <c r="G3" s="177"/>
      <c r="H3" s="177"/>
      <c r="I3" s="177"/>
      <c r="J3" s="177"/>
      <c r="K3" s="177"/>
      <c r="L3" s="177"/>
      <c r="M3" s="177"/>
      <c r="N3" s="177"/>
      <c r="O3" s="177"/>
      <c r="P3" s="177"/>
      <c r="Q3" s="177"/>
      <c r="R3" s="177"/>
      <c r="S3" s="177"/>
      <c r="T3" s="177"/>
    </row>
    <row r="4" spans="2:20" ht="5.25" customHeight="1" thickBot="1" x14ac:dyDescent="0.2">
      <c r="B4" s="69"/>
      <c r="C4" s="69"/>
      <c r="D4" s="69"/>
    </row>
    <row r="5" spans="2:20" ht="14.25" customHeight="1" x14ac:dyDescent="0.15">
      <c r="B5" s="182" t="s">
        <v>15</v>
      </c>
      <c r="C5" s="183"/>
      <c r="D5" s="183"/>
      <c r="E5" s="237" t="str">
        <f>PHONETIC(E6)</f>
        <v>ナガサキ　ハナコ</v>
      </c>
      <c r="F5" s="238"/>
      <c r="G5" s="238"/>
      <c r="H5" s="238"/>
      <c r="I5" s="238"/>
      <c r="J5" s="239"/>
      <c r="K5" s="124" t="s">
        <v>17</v>
      </c>
      <c r="L5" s="124"/>
      <c r="M5" s="124"/>
      <c r="N5" s="240" t="s">
        <v>66</v>
      </c>
      <c r="O5" s="241"/>
      <c r="P5" s="241"/>
      <c r="Q5" s="241"/>
      <c r="R5" s="241"/>
      <c r="S5" s="241"/>
      <c r="T5" s="242"/>
    </row>
    <row r="6" spans="2:20" ht="17.25" customHeight="1" x14ac:dyDescent="0.15">
      <c r="B6" s="129" t="s">
        <v>16</v>
      </c>
      <c r="C6" s="147"/>
      <c r="D6" s="131"/>
      <c r="E6" s="248" t="s">
        <v>65</v>
      </c>
      <c r="F6" s="248"/>
      <c r="G6" s="248"/>
      <c r="H6" s="248"/>
      <c r="I6" s="248"/>
      <c r="J6" s="249"/>
      <c r="K6" s="147"/>
      <c r="L6" s="147"/>
      <c r="M6" s="147"/>
      <c r="N6" s="243"/>
      <c r="O6" s="210"/>
      <c r="P6" s="210"/>
      <c r="Q6" s="210"/>
      <c r="R6" s="210"/>
      <c r="S6" s="210"/>
      <c r="T6" s="244"/>
    </row>
    <row r="7" spans="2:20" ht="14.25" thickBot="1" x14ac:dyDescent="0.2">
      <c r="B7" s="132"/>
      <c r="C7" s="133"/>
      <c r="D7" s="134"/>
      <c r="E7" s="250"/>
      <c r="F7" s="250"/>
      <c r="G7" s="250"/>
      <c r="H7" s="250"/>
      <c r="I7" s="250"/>
      <c r="J7" s="251"/>
      <c r="K7" s="133"/>
      <c r="L7" s="133"/>
      <c r="M7" s="133"/>
      <c r="N7" s="245"/>
      <c r="O7" s="246"/>
      <c r="P7" s="246"/>
      <c r="Q7" s="246"/>
      <c r="R7" s="246"/>
      <c r="S7" s="246"/>
      <c r="T7" s="247"/>
    </row>
    <row r="8" spans="2:20" ht="13.5" customHeight="1" x14ac:dyDescent="0.15">
      <c r="B8" s="123" t="s">
        <v>19</v>
      </c>
      <c r="C8" s="124"/>
      <c r="D8" s="125"/>
      <c r="E8" s="228" t="s">
        <v>67</v>
      </c>
      <c r="F8" s="224"/>
      <c r="G8" s="224"/>
      <c r="H8" s="224"/>
      <c r="I8" s="224"/>
      <c r="J8" s="225"/>
      <c r="K8" s="123" t="s">
        <v>18</v>
      </c>
      <c r="L8" s="124"/>
      <c r="M8" s="125"/>
      <c r="N8" s="228" t="s">
        <v>69</v>
      </c>
      <c r="O8" s="224"/>
      <c r="P8" s="224"/>
      <c r="Q8" s="224"/>
      <c r="R8" s="224"/>
      <c r="S8" s="224"/>
      <c r="T8" s="225"/>
    </row>
    <row r="9" spans="2:20" ht="13.5" customHeight="1" x14ac:dyDescent="0.15">
      <c r="B9" s="126"/>
      <c r="C9" s="127"/>
      <c r="D9" s="128"/>
      <c r="E9" s="229"/>
      <c r="F9" s="226"/>
      <c r="G9" s="226"/>
      <c r="H9" s="226"/>
      <c r="I9" s="226"/>
      <c r="J9" s="227"/>
      <c r="K9" s="129"/>
      <c r="L9" s="147"/>
      <c r="M9" s="131"/>
      <c r="N9" s="230"/>
      <c r="O9" s="231"/>
      <c r="P9" s="231"/>
      <c r="Q9" s="231"/>
      <c r="R9" s="231"/>
      <c r="S9" s="231"/>
      <c r="T9" s="232"/>
    </row>
    <row r="10" spans="2:20" ht="13.5" customHeight="1" x14ac:dyDescent="0.15">
      <c r="B10" s="129" t="s">
        <v>22</v>
      </c>
      <c r="C10" s="130"/>
      <c r="D10" s="131"/>
      <c r="E10" s="230" t="s">
        <v>68</v>
      </c>
      <c r="F10" s="236"/>
      <c r="G10" s="236"/>
      <c r="H10" s="236"/>
      <c r="I10" s="236"/>
      <c r="J10" s="232"/>
      <c r="K10" s="129"/>
      <c r="L10" s="147"/>
      <c r="M10" s="131"/>
      <c r="N10" s="230"/>
      <c r="O10" s="231"/>
      <c r="P10" s="231"/>
      <c r="Q10" s="231"/>
      <c r="R10" s="231"/>
      <c r="S10" s="231"/>
      <c r="T10" s="232"/>
    </row>
    <row r="11" spans="2:20" ht="13.5" customHeight="1" thickBot="1" x14ac:dyDescent="0.2">
      <c r="B11" s="132"/>
      <c r="C11" s="133"/>
      <c r="D11" s="134"/>
      <c r="E11" s="233"/>
      <c r="F11" s="234"/>
      <c r="G11" s="234"/>
      <c r="H11" s="234"/>
      <c r="I11" s="234"/>
      <c r="J11" s="235"/>
      <c r="K11" s="132"/>
      <c r="L11" s="133"/>
      <c r="M11" s="134"/>
      <c r="N11" s="233"/>
      <c r="O11" s="234"/>
      <c r="P11" s="234"/>
      <c r="Q11" s="234"/>
      <c r="R11" s="234"/>
      <c r="S11" s="234"/>
      <c r="T11" s="235"/>
    </row>
    <row r="12" spans="2:20" ht="18" customHeight="1" x14ac:dyDescent="0.15">
      <c r="B12" s="123" t="s">
        <v>62</v>
      </c>
      <c r="C12" s="124"/>
      <c r="D12" s="124"/>
      <c r="E12" s="124"/>
      <c r="F12" s="124"/>
      <c r="G12" s="124"/>
      <c r="H12" s="124"/>
      <c r="I12" s="125"/>
      <c r="J12" s="139" t="s">
        <v>23</v>
      </c>
      <c r="K12" s="124"/>
      <c r="L12" s="125"/>
      <c r="M12" s="212" t="s">
        <v>72</v>
      </c>
      <c r="N12" s="213"/>
      <c r="O12" s="213"/>
      <c r="P12" s="213"/>
      <c r="Q12" s="213"/>
      <c r="R12" s="213"/>
      <c r="S12" s="213"/>
      <c r="T12" s="214"/>
    </row>
    <row r="13" spans="2:20" ht="18" customHeight="1" x14ac:dyDescent="0.15">
      <c r="B13" s="129"/>
      <c r="C13" s="130"/>
      <c r="D13" s="130"/>
      <c r="E13" s="130"/>
      <c r="F13" s="130"/>
      <c r="G13" s="130"/>
      <c r="H13" s="130"/>
      <c r="I13" s="131"/>
      <c r="J13" s="140"/>
      <c r="K13" s="127"/>
      <c r="L13" s="128"/>
      <c r="M13" s="215"/>
      <c r="N13" s="216"/>
      <c r="O13" s="216"/>
      <c r="P13" s="216"/>
      <c r="Q13" s="216"/>
      <c r="R13" s="216"/>
      <c r="S13" s="216"/>
      <c r="T13" s="217"/>
    </row>
    <row r="14" spans="2:20" ht="18" customHeight="1" x14ac:dyDescent="0.15">
      <c r="B14" s="129"/>
      <c r="C14" s="130"/>
      <c r="D14" s="130"/>
      <c r="E14" s="130"/>
      <c r="F14" s="130"/>
      <c r="G14" s="130"/>
      <c r="H14" s="130"/>
      <c r="I14" s="131"/>
      <c r="J14" s="141" t="s">
        <v>24</v>
      </c>
      <c r="K14" s="142"/>
      <c r="L14" s="142"/>
      <c r="M14" s="218" t="s">
        <v>70</v>
      </c>
      <c r="N14" s="219"/>
      <c r="O14" s="219"/>
      <c r="P14" s="219"/>
      <c r="Q14" s="219"/>
      <c r="R14" s="219"/>
      <c r="S14" s="219"/>
      <c r="T14" s="220"/>
    </row>
    <row r="15" spans="2:20" ht="18" customHeight="1" thickBot="1" x14ac:dyDescent="0.2">
      <c r="B15" s="132"/>
      <c r="C15" s="133"/>
      <c r="D15" s="133"/>
      <c r="E15" s="133"/>
      <c r="F15" s="133"/>
      <c r="G15" s="133"/>
      <c r="H15" s="133"/>
      <c r="I15" s="134"/>
      <c r="J15" s="143"/>
      <c r="K15" s="133"/>
      <c r="L15" s="133"/>
      <c r="M15" s="221"/>
      <c r="N15" s="222"/>
      <c r="O15" s="222"/>
      <c r="P15" s="222"/>
      <c r="Q15" s="222"/>
      <c r="R15" s="222"/>
      <c r="S15" s="222"/>
      <c r="T15" s="223"/>
    </row>
    <row r="16" spans="2:20" ht="12" customHeight="1" x14ac:dyDescent="0.15">
      <c r="B16" s="123" t="s">
        <v>28</v>
      </c>
      <c r="C16" s="124"/>
      <c r="D16" s="124"/>
      <c r="E16" s="124"/>
      <c r="F16" s="124"/>
      <c r="G16" s="124"/>
      <c r="H16" s="124"/>
      <c r="I16" s="125"/>
      <c r="J16" s="224" t="s">
        <v>71</v>
      </c>
      <c r="K16" s="224"/>
      <c r="L16" s="224"/>
      <c r="M16" s="224"/>
      <c r="N16" s="224"/>
      <c r="O16" s="224"/>
      <c r="P16" s="224"/>
      <c r="Q16" s="224"/>
      <c r="R16" s="224"/>
      <c r="S16" s="224"/>
      <c r="T16" s="225"/>
    </row>
    <row r="17" spans="2:20" ht="12" customHeight="1" x14ac:dyDescent="0.15">
      <c r="B17" s="126"/>
      <c r="C17" s="127"/>
      <c r="D17" s="127"/>
      <c r="E17" s="127"/>
      <c r="F17" s="127"/>
      <c r="G17" s="127"/>
      <c r="H17" s="127"/>
      <c r="I17" s="128"/>
      <c r="J17" s="226"/>
      <c r="K17" s="226"/>
      <c r="L17" s="226"/>
      <c r="M17" s="226"/>
      <c r="N17" s="226"/>
      <c r="O17" s="226"/>
      <c r="P17" s="226"/>
      <c r="Q17" s="226"/>
      <c r="R17" s="226"/>
      <c r="S17" s="226"/>
      <c r="T17" s="227"/>
    </row>
    <row r="18" spans="2:20" ht="12" customHeight="1" x14ac:dyDescent="0.15">
      <c r="B18" s="129" t="s">
        <v>29</v>
      </c>
      <c r="C18" s="130"/>
      <c r="D18" s="130"/>
      <c r="E18" s="130"/>
      <c r="F18" s="130"/>
      <c r="G18" s="130"/>
      <c r="H18" s="130"/>
      <c r="I18" s="131"/>
      <c r="J18" s="130" t="s">
        <v>27</v>
      </c>
      <c r="K18" s="130"/>
      <c r="L18" s="130"/>
      <c r="M18" s="130"/>
      <c r="N18" s="130"/>
      <c r="O18" s="130"/>
      <c r="P18" s="130"/>
      <c r="Q18" s="130"/>
      <c r="R18" s="130"/>
      <c r="S18" s="130"/>
      <c r="T18" s="146"/>
    </row>
    <row r="19" spans="2:20" ht="12" customHeight="1" thickBot="1" x14ac:dyDescent="0.2">
      <c r="B19" s="132"/>
      <c r="C19" s="133"/>
      <c r="D19" s="133"/>
      <c r="E19" s="133"/>
      <c r="F19" s="133"/>
      <c r="G19" s="133"/>
      <c r="H19" s="133"/>
      <c r="I19" s="134"/>
      <c r="J19" s="147"/>
      <c r="K19" s="147"/>
      <c r="L19" s="147"/>
      <c r="M19" s="147"/>
      <c r="N19" s="147"/>
      <c r="O19" s="147"/>
      <c r="P19" s="147"/>
      <c r="Q19" s="147"/>
      <c r="R19" s="147"/>
      <c r="S19" s="147"/>
      <c r="T19" s="146"/>
    </row>
    <row r="20" spans="2:20" ht="13.5" customHeight="1" x14ac:dyDescent="0.15">
      <c r="B20" s="73" t="s">
        <v>30</v>
      </c>
      <c r="C20" s="162" t="s">
        <v>31</v>
      </c>
      <c r="D20" s="162"/>
      <c r="E20" s="162"/>
      <c r="F20" s="162"/>
      <c r="G20" s="162"/>
      <c r="H20" s="162"/>
      <c r="I20" s="162"/>
      <c r="J20" s="162"/>
      <c r="K20" s="162"/>
      <c r="L20" s="162"/>
      <c r="M20" s="162"/>
      <c r="N20" s="162"/>
      <c r="O20" s="162"/>
      <c r="P20" s="162"/>
      <c r="Q20" s="162"/>
      <c r="R20" s="162"/>
      <c r="S20" s="162"/>
      <c r="T20" s="75"/>
    </row>
    <row r="21" spans="2:20" x14ac:dyDescent="0.15">
      <c r="B21" s="71"/>
      <c r="C21" s="163"/>
      <c r="D21" s="163"/>
      <c r="E21" s="163"/>
      <c r="F21" s="163"/>
      <c r="G21" s="163"/>
      <c r="H21" s="163"/>
      <c r="I21" s="163"/>
      <c r="J21" s="163"/>
      <c r="K21" s="163"/>
      <c r="L21" s="163"/>
      <c r="M21" s="163"/>
      <c r="N21" s="163"/>
      <c r="O21" s="163"/>
      <c r="P21" s="163"/>
      <c r="Q21" s="163"/>
      <c r="R21" s="163"/>
      <c r="S21" s="163"/>
      <c r="T21" s="74"/>
    </row>
    <row r="22" spans="2:20" x14ac:dyDescent="0.15">
      <c r="B22" s="71"/>
      <c r="C22" s="163"/>
      <c r="D22" s="163"/>
      <c r="E22" s="163"/>
      <c r="F22" s="163"/>
      <c r="G22" s="163"/>
      <c r="H22" s="163"/>
      <c r="I22" s="163"/>
      <c r="J22" s="163"/>
      <c r="K22" s="163"/>
      <c r="L22" s="163"/>
      <c r="M22" s="163"/>
      <c r="N22" s="163"/>
      <c r="O22" s="163"/>
      <c r="P22" s="163"/>
      <c r="Q22" s="163"/>
      <c r="R22" s="163"/>
      <c r="S22" s="163"/>
      <c r="T22" s="74"/>
    </row>
    <row r="23" spans="2:20" x14ac:dyDescent="0.15">
      <c r="B23" s="71"/>
      <c r="C23" s="163"/>
      <c r="D23" s="163"/>
      <c r="E23" s="163"/>
      <c r="F23" s="163"/>
      <c r="G23" s="163"/>
      <c r="H23" s="163"/>
      <c r="I23" s="163"/>
      <c r="J23" s="163"/>
      <c r="K23" s="163"/>
      <c r="L23" s="163"/>
      <c r="M23" s="163"/>
      <c r="N23" s="163"/>
      <c r="O23" s="163"/>
      <c r="P23" s="163"/>
      <c r="Q23" s="163"/>
      <c r="R23" s="163"/>
      <c r="S23" s="163"/>
      <c r="T23" s="74"/>
    </row>
    <row r="24" spans="2:20" x14ac:dyDescent="0.15">
      <c r="B24" s="71"/>
      <c r="C24" s="163"/>
      <c r="D24" s="163"/>
      <c r="E24" s="163"/>
      <c r="F24" s="163"/>
      <c r="G24" s="163"/>
      <c r="H24" s="163"/>
      <c r="I24" s="163"/>
      <c r="J24" s="163"/>
      <c r="K24" s="163"/>
      <c r="L24" s="163"/>
      <c r="M24" s="163"/>
      <c r="N24" s="163"/>
      <c r="O24" s="163"/>
      <c r="P24" s="163"/>
      <c r="Q24" s="163"/>
      <c r="R24" s="163"/>
      <c r="S24" s="163"/>
      <c r="T24" s="74"/>
    </row>
    <row r="25" spans="2:20" x14ac:dyDescent="0.15">
      <c r="B25" s="71"/>
      <c r="C25" s="163"/>
      <c r="D25" s="163"/>
      <c r="E25" s="163"/>
      <c r="F25" s="163"/>
      <c r="G25" s="163"/>
      <c r="H25" s="163"/>
      <c r="I25" s="163"/>
      <c r="J25" s="163"/>
      <c r="K25" s="163"/>
      <c r="L25" s="163"/>
      <c r="M25" s="163"/>
      <c r="N25" s="163"/>
      <c r="O25" s="163"/>
      <c r="P25" s="163"/>
      <c r="Q25" s="163"/>
      <c r="R25" s="163"/>
      <c r="S25" s="163"/>
      <c r="T25" s="74"/>
    </row>
    <row r="26" spans="2:20" x14ac:dyDescent="0.15">
      <c r="B26" s="71"/>
      <c r="C26" s="163"/>
      <c r="D26" s="163"/>
      <c r="E26" s="163"/>
      <c r="F26" s="163"/>
      <c r="G26" s="163"/>
      <c r="H26" s="163"/>
      <c r="I26" s="163"/>
      <c r="J26" s="163"/>
      <c r="K26" s="163"/>
      <c r="L26" s="163"/>
      <c r="M26" s="163"/>
      <c r="N26" s="163"/>
      <c r="O26" s="163"/>
      <c r="P26" s="163"/>
      <c r="Q26" s="163"/>
      <c r="R26" s="163"/>
      <c r="S26" s="163"/>
      <c r="T26" s="74"/>
    </row>
    <row r="27" spans="2:20" x14ac:dyDescent="0.15">
      <c r="B27" s="71"/>
      <c r="C27" s="163"/>
      <c r="D27" s="163"/>
      <c r="E27" s="163"/>
      <c r="F27" s="163"/>
      <c r="G27" s="163"/>
      <c r="H27" s="163"/>
      <c r="I27" s="163"/>
      <c r="J27" s="163"/>
      <c r="K27" s="163"/>
      <c r="L27" s="163"/>
      <c r="M27" s="163"/>
      <c r="N27" s="163"/>
      <c r="O27" s="163"/>
      <c r="P27" s="163"/>
      <c r="Q27" s="163"/>
      <c r="R27" s="163"/>
      <c r="S27" s="163"/>
      <c r="T27" s="74"/>
    </row>
    <row r="28" spans="2:20" ht="13.5" customHeight="1" x14ac:dyDescent="0.15">
      <c r="B28" s="71"/>
      <c r="C28" s="164" t="s">
        <v>32</v>
      </c>
      <c r="D28" s="164"/>
      <c r="E28" s="164"/>
      <c r="F28" s="164"/>
      <c r="G28" s="164"/>
      <c r="H28" s="164"/>
      <c r="I28" s="164"/>
      <c r="J28" s="164"/>
      <c r="K28" s="164"/>
      <c r="L28" s="164"/>
      <c r="M28" s="164"/>
      <c r="N28" s="164"/>
      <c r="O28" s="164"/>
      <c r="P28" s="164"/>
      <c r="Q28" s="164"/>
      <c r="R28" s="164"/>
      <c r="S28" s="164"/>
      <c r="T28" s="74"/>
    </row>
    <row r="29" spans="2:20" ht="5.25" customHeight="1" x14ac:dyDescent="0.15">
      <c r="B29" s="173"/>
      <c r="C29" s="174"/>
      <c r="D29" s="174"/>
      <c r="E29" s="174"/>
      <c r="F29" s="174"/>
      <c r="G29" s="174"/>
      <c r="H29" s="174"/>
      <c r="I29" s="174"/>
      <c r="J29" s="174"/>
      <c r="K29" s="174"/>
      <c r="L29" s="174"/>
      <c r="M29" s="174"/>
      <c r="N29" s="174"/>
      <c r="O29" s="174"/>
      <c r="P29" s="174"/>
      <c r="Q29" s="174"/>
      <c r="R29" s="174"/>
      <c r="S29" s="174"/>
      <c r="T29" s="175"/>
    </row>
    <row r="30" spans="2:20" ht="13.5" customHeight="1" x14ac:dyDescent="0.15">
      <c r="B30" s="71"/>
      <c r="C30" s="210" t="s">
        <v>73</v>
      </c>
      <c r="D30" s="210"/>
      <c r="E30" s="210"/>
      <c r="F30" s="210"/>
      <c r="G30" s="210"/>
      <c r="H30" s="210"/>
      <c r="I30" s="210"/>
      <c r="J30" s="72"/>
      <c r="K30" s="130" t="s">
        <v>34</v>
      </c>
      <c r="L30" s="130"/>
      <c r="M30" s="211" t="s">
        <v>74</v>
      </c>
      <c r="N30" s="211"/>
      <c r="O30" s="211"/>
      <c r="P30" s="211"/>
      <c r="Q30" s="211"/>
      <c r="R30" s="211"/>
      <c r="S30" s="211"/>
      <c r="T30" s="74"/>
    </row>
    <row r="31" spans="2:20" ht="13.5" customHeight="1" x14ac:dyDescent="0.15">
      <c r="B31" s="71"/>
      <c r="C31" s="137"/>
      <c r="D31" s="137"/>
      <c r="E31" s="137"/>
      <c r="F31" s="137"/>
      <c r="G31" s="137"/>
      <c r="H31" s="137"/>
      <c r="I31" s="137"/>
      <c r="J31" s="72"/>
      <c r="K31" s="130" t="s">
        <v>36</v>
      </c>
      <c r="L31" s="130"/>
      <c r="M31" s="211"/>
      <c r="N31" s="211"/>
      <c r="O31" s="211"/>
      <c r="P31" s="211"/>
      <c r="Q31" s="211"/>
      <c r="R31" s="211"/>
      <c r="S31" s="211"/>
      <c r="T31" s="74"/>
    </row>
    <row r="32" spans="2:20" ht="13.5" customHeight="1" x14ac:dyDescent="0.15">
      <c r="B32" s="71"/>
      <c r="C32" s="68"/>
      <c r="D32" s="68"/>
      <c r="E32" s="68"/>
      <c r="F32" s="68"/>
      <c r="G32" s="68"/>
      <c r="H32" s="68"/>
      <c r="I32" s="68"/>
      <c r="J32" s="72"/>
      <c r="K32" s="70"/>
      <c r="L32" s="70"/>
      <c r="M32" s="72"/>
      <c r="N32" s="72"/>
      <c r="O32" s="72"/>
      <c r="P32" s="72"/>
      <c r="Q32" s="72"/>
      <c r="R32" s="72"/>
      <c r="S32" s="72"/>
      <c r="T32" s="74"/>
    </row>
    <row r="33" spans="2:41" ht="6.75" customHeight="1" thickBot="1" x14ac:dyDescent="0.2">
      <c r="B33" s="179"/>
      <c r="C33" s="180"/>
      <c r="D33" s="180"/>
      <c r="E33" s="180"/>
      <c r="F33" s="180"/>
      <c r="G33" s="180"/>
      <c r="H33" s="180"/>
      <c r="I33" s="180"/>
      <c r="J33" s="180"/>
      <c r="K33" s="180"/>
      <c r="L33" s="180"/>
      <c r="M33" s="180"/>
      <c r="N33" s="180"/>
      <c r="O33" s="180"/>
      <c r="P33" s="180"/>
      <c r="Q33" s="180"/>
      <c r="R33" s="180"/>
      <c r="S33" s="180"/>
      <c r="T33" s="181"/>
    </row>
    <row r="34" spans="2:41" ht="6.75" customHeight="1" x14ac:dyDescent="0.15">
      <c r="B34" s="76"/>
      <c r="C34" s="76"/>
      <c r="D34" s="76"/>
      <c r="E34" s="76"/>
      <c r="F34" s="76"/>
      <c r="G34" s="76"/>
      <c r="H34" s="76"/>
      <c r="I34" s="76"/>
      <c r="J34" s="76"/>
      <c r="K34" s="76"/>
      <c r="L34" s="76"/>
      <c r="M34" s="76"/>
      <c r="N34" s="76"/>
      <c r="O34" s="76"/>
      <c r="P34" s="76"/>
      <c r="Q34" s="76"/>
      <c r="R34" s="76"/>
      <c r="S34" s="76"/>
      <c r="T34" s="76"/>
    </row>
    <row r="35" spans="2:41" s="64" customFormat="1" ht="12" x14ac:dyDescent="0.15">
      <c r="B35" s="79" t="s">
        <v>0</v>
      </c>
    </row>
    <row r="36" spans="2:41" s="64" customFormat="1" ht="12.95" customHeight="1" x14ac:dyDescent="0.15">
      <c r="B36" s="78">
        <v>1</v>
      </c>
      <c r="C36" s="67" t="s">
        <v>37</v>
      </c>
      <c r="AN36" s="65"/>
      <c r="AO36" s="65"/>
    </row>
    <row r="37" spans="2:41" s="64" customFormat="1" ht="12.95" customHeight="1" x14ac:dyDescent="0.15">
      <c r="B37" s="66"/>
      <c r="C37" s="67" t="s">
        <v>38</v>
      </c>
      <c r="E37" s="66"/>
      <c r="F37" s="66"/>
      <c r="G37" s="66"/>
      <c r="H37" s="66"/>
      <c r="I37" s="66"/>
      <c r="J37" s="65"/>
      <c r="K37" s="65"/>
      <c r="L37" s="65"/>
      <c r="M37" s="65"/>
      <c r="N37" s="65"/>
      <c r="O37" s="65"/>
      <c r="P37" s="65"/>
      <c r="U37" s="66"/>
      <c r="V37" s="66"/>
      <c r="W37" s="66"/>
      <c r="X37" s="66"/>
      <c r="Y37" s="66"/>
      <c r="Z37" s="66"/>
      <c r="AA37" s="66"/>
      <c r="AB37" s="66"/>
      <c r="AC37" s="65"/>
      <c r="AD37" s="65"/>
      <c r="AE37" s="65"/>
      <c r="AF37" s="65"/>
      <c r="AG37" s="65"/>
      <c r="AH37" s="65"/>
      <c r="AI37" s="65"/>
      <c r="AJ37" s="65"/>
      <c r="AK37" s="65"/>
      <c r="AL37" s="65"/>
      <c r="AM37" s="65"/>
      <c r="AN37" s="65"/>
      <c r="AO37" s="65"/>
    </row>
    <row r="38" spans="2:41" s="64" customFormat="1" ht="12.95" customHeight="1" x14ac:dyDescent="0.15">
      <c r="B38" s="66"/>
      <c r="C38" s="67" t="s">
        <v>39</v>
      </c>
      <c r="AN38" s="65"/>
      <c r="AO38" s="65"/>
    </row>
    <row r="39" spans="2:41" s="64" customFormat="1" ht="12.95" customHeight="1" x14ac:dyDescent="0.15">
      <c r="B39" s="66"/>
      <c r="C39" s="67" t="s">
        <v>40</v>
      </c>
      <c r="E39" s="66"/>
      <c r="F39" s="66"/>
      <c r="G39" s="66"/>
      <c r="H39" s="66"/>
      <c r="I39" s="66"/>
      <c r="J39" s="65"/>
      <c r="K39" s="65"/>
      <c r="L39" s="65"/>
      <c r="M39" s="65"/>
      <c r="N39" s="65"/>
      <c r="O39" s="65"/>
      <c r="P39" s="65"/>
      <c r="U39" s="66"/>
      <c r="V39" s="66"/>
      <c r="W39" s="66"/>
      <c r="X39" s="66"/>
      <c r="Y39" s="66"/>
      <c r="Z39" s="66"/>
      <c r="AA39" s="66"/>
      <c r="AB39" s="66"/>
      <c r="AC39" s="65"/>
      <c r="AD39" s="65"/>
      <c r="AE39" s="65"/>
      <c r="AF39" s="65"/>
      <c r="AG39" s="65"/>
      <c r="AH39" s="65"/>
      <c r="AI39" s="65"/>
      <c r="AJ39" s="65"/>
      <c r="AK39" s="65"/>
      <c r="AL39" s="65"/>
      <c r="AM39" s="65"/>
      <c r="AN39" s="65"/>
      <c r="AO39" s="65"/>
    </row>
    <row r="40" spans="2:41" s="64" customFormat="1" ht="12.95" customHeight="1" x14ac:dyDescent="0.15">
      <c r="B40" s="78">
        <v>2</v>
      </c>
      <c r="C40" s="67" t="s">
        <v>41</v>
      </c>
      <c r="E40" s="66"/>
      <c r="F40" s="66"/>
      <c r="G40" s="66"/>
      <c r="H40" s="66"/>
      <c r="I40" s="66"/>
      <c r="J40" s="65"/>
      <c r="K40" s="65"/>
      <c r="L40" s="65"/>
      <c r="M40" s="65"/>
      <c r="N40" s="65"/>
      <c r="O40" s="65"/>
      <c r="P40" s="65"/>
      <c r="U40" s="66"/>
      <c r="V40" s="66"/>
      <c r="W40" s="66"/>
      <c r="X40" s="66"/>
      <c r="Y40" s="66"/>
      <c r="Z40" s="66"/>
      <c r="AA40" s="66"/>
      <c r="AB40" s="66"/>
      <c r="AC40" s="65"/>
      <c r="AD40" s="65"/>
      <c r="AE40" s="65"/>
      <c r="AF40" s="65"/>
      <c r="AG40" s="65"/>
      <c r="AH40" s="65"/>
      <c r="AI40" s="65"/>
      <c r="AJ40" s="65"/>
      <c r="AK40" s="65"/>
      <c r="AL40" s="65"/>
      <c r="AM40" s="65"/>
      <c r="AN40" s="65"/>
      <c r="AO40" s="65"/>
    </row>
    <row r="41" spans="2:41" s="64" customFormat="1" ht="12.95" customHeight="1" x14ac:dyDescent="0.15">
      <c r="B41" s="78">
        <v>3</v>
      </c>
      <c r="C41" s="67" t="s">
        <v>42</v>
      </c>
      <c r="AN41" s="65"/>
      <c r="AO41" s="65"/>
    </row>
    <row r="42" spans="2:41" s="64" customFormat="1" ht="12.95" customHeight="1" x14ac:dyDescent="0.15">
      <c r="B42" s="66"/>
      <c r="C42" s="67" t="s">
        <v>43</v>
      </c>
      <c r="E42" s="66"/>
      <c r="F42" s="66"/>
      <c r="G42" s="66"/>
      <c r="H42" s="66"/>
      <c r="I42" s="66"/>
      <c r="J42" s="65"/>
      <c r="K42" s="65"/>
      <c r="L42" s="65"/>
      <c r="M42" s="65"/>
      <c r="N42" s="65"/>
      <c r="O42" s="65"/>
      <c r="P42" s="65"/>
      <c r="U42" s="66"/>
      <c r="V42" s="66"/>
      <c r="W42" s="66"/>
      <c r="X42" s="66"/>
      <c r="Y42" s="66"/>
      <c r="Z42" s="66"/>
      <c r="AA42" s="66"/>
      <c r="AB42" s="66"/>
      <c r="AC42" s="65"/>
      <c r="AD42" s="65"/>
      <c r="AE42" s="65"/>
      <c r="AF42" s="65"/>
      <c r="AG42" s="65"/>
      <c r="AH42" s="65"/>
      <c r="AI42" s="65"/>
      <c r="AJ42" s="65"/>
      <c r="AK42" s="65"/>
      <c r="AL42" s="65"/>
      <c r="AM42" s="65"/>
      <c r="AN42" s="65"/>
      <c r="AO42" s="65"/>
    </row>
    <row r="43" spans="2:41" ht="12.95" customHeight="1" x14ac:dyDescent="0.15">
      <c r="C43" s="67" t="s">
        <v>44</v>
      </c>
    </row>
    <row r="44" spans="2:41" ht="12.95" customHeight="1" x14ac:dyDescent="0.15">
      <c r="B44" s="78">
        <v>4</v>
      </c>
      <c r="C44" s="67" t="s">
        <v>45</v>
      </c>
      <c r="S44" s="176"/>
      <c r="T44" s="176"/>
    </row>
    <row r="45" spans="2:41" ht="12.95" customHeight="1" x14ac:dyDescent="0.15">
      <c r="C45" s="67" t="s">
        <v>46</v>
      </c>
    </row>
    <row r="46" spans="2:41" ht="12.95" customHeight="1" x14ac:dyDescent="0.15">
      <c r="C46" s="67" t="s">
        <v>47</v>
      </c>
    </row>
    <row r="47" spans="2:41" ht="12.95" customHeight="1" x14ac:dyDescent="0.15">
      <c r="B47" s="78">
        <v>5</v>
      </c>
      <c r="C47" s="67" t="s">
        <v>48</v>
      </c>
    </row>
    <row r="48" spans="2:41" x14ac:dyDescent="0.15">
      <c r="C48" s="67" t="s">
        <v>49</v>
      </c>
    </row>
    <row r="49" spans="2:23" s="82" customFormat="1" ht="12" x14ac:dyDescent="0.15">
      <c r="C49" s="81"/>
    </row>
    <row r="50" spans="2:23" s="82" customFormat="1" ht="12" x14ac:dyDescent="0.15">
      <c r="B50" s="79" t="s">
        <v>50</v>
      </c>
      <c r="C50" s="81"/>
      <c r="D50" s="81"/>
      <c r="E50" s="81"/>
      <c r="F50" s="81"/>
      <c r="G50" s="81"/>
      <c r="H50" s="81"/>
      <c r="I50" s="81"/>
      <c r="J50" s="81"/>
      <c r="K50" s="81"/>
      <c r="L50" s="81"/>
      <c r="M50" s="81"/>
      <c r="N50" s="81"/>
      <c r="O50" s="81"/>
      <c r="P50" s="81"/>
      <c r="Q50" s="81"/>
      <c r="R50" s="81"/>
      <c r="S50" s="81"/>
      <c r="T50" s="81"/>
    </row>
    <row r="51" spans="2:23" x14ac:dyDescent="0.15">
      <c r="B51" s="80" t="s">
        <v>51</v>
      </c>
      <c r="C51" s="77"/>
      <c r="D51" s="77"/>
      <c r="E51" s="77"/>
      <c r="F51" s="77"/>
      <c r="G51" s="77"/>
      <c r="H51" s="77"/>
      <c r="I51" s="77"/>
      <c r="J51" s="77"/>
      <c r="K51" s="77"/>
      <c r="L51" s="77"/>
      <c r="M51" s="77"/>
      <c r="N51" s="77"/>
      <c r="O51" s="77"/>
      <c r="P51" s="77"/>
      <c r="Q51" s="77"/>
      <c r="R51" s="77"/>
      <c r="S51" s="77"/>
      <c r="T51" s="77"/>
    </row>
    <row r="52" spans="2:23" s="82" customFormat="1" ht="12" x14ac:dyDescent="0.15">
      <c r="B52" s="101" t="s">
        <v>53</v>
      </c>
      <c r="C52" s="114" t="s">
        <v>9</v>
      </c>
      <c r="D52" s="115"/>
      <c r="E52" s="116" t="s">
        <v>58</v>
      </c>
      <c r="F52" s="117"/>
      <c r="G52" s="117"/>
      <c r="H52" s="101" t="s">
        <v>56</v>
      </c>
      <c r="I52" s="114" t="s">
        <v>9</v>
      </c>
      <c r="J52" s="115"/>
      <c r="K52" s="116" t="s">
        <v>58</v>
      </c>
      <c r="L52" s="117"/>
      <c r="M52" s="117"/>
      <c r="N52" s="101" t="s">
        <v>57</v>
      </c>
      <c r="O52" s="114" t="s">
        <v>9</v>
      </c>
      <c r="P52" s="115"/>
      <c r="Q52" s="116" t="s">
        <v>58</v>
      </c>
      <c r="R52" s="117"/>
      <c r="S52" s="117"/>
      <c r="T52" s="81"/>
      <c r="U52" s="81"/>
      <c r="V52" s="81"/>
      <c r="W52" s="81"/>
    </row>
    <row r="53" spans="2:23" s="82" customFormat="1" ht="12" x14ac:dyDescent="0.15">
      <c r="B53" s="101"/>
      <c r="C53" s="204">
        <v>21</v>
      </c>
      <c r="D53" s="205"/>
      <c r="E53" s="208">
        <v>280</v>
      </c>
      <c r="F53" s="209"/>
      <c r="G53" s="89" t="s">
        <v>55</v>
      </c>
      <c r="H53" s="101"/>
      <c r="I53" s="204">
        <v>18</v>
      </c>
      <c r="J53" s="205"/>
      <c r="K53" s="208">
        <v>280</v>
      </c>
      <c r="L53" s="209"/>
      <c r="M53" s="89" t="s">
        <v>55</v>
      </c>
      <c r="N53" s="101"/>
      <c r="O53" s="204">
        <v>18</v>
      </c>
      <c r="P53" s="205"/>
      <c r="Q53" s="208">
        <v>280</v>
      </c>
      <c r="R53" s="209"/>
      <c r="S53" s="89" t="s">
        <v>55</v>
      </c>
      <c r="T53" s="83"/>
      <c r="U53" s="83"/>
      <c r="V53" s="84"/>
      <c r="W53" s="81"/>
    </row>
    <row r="54" spans="2:23" s="82" customFormat="1" ht="12" x14ac:dyDescent="0.15">
      <c r="B54" s="81"/>
      <c r="C54" s="81"/>
      <c r="D54" s="81"/>
      <c r="E54" s="81"/>
      <c r="F54" s="81"/>
      <c r="G54" s="81"/>
      <c r="H54" s="81"/>
      <c r="I54" s="81"/>
      <c r="J54" s="81"/>
      <c r="K54" s="81"/>
      <c r="L54" s="81"/>
      <c r="M54" s="81"/>
      <c r="N54" s="81"/>
      <c r="O54" s="81"/>
      <c r="P54" s="81"/>
      <c r="Q54" s="81"/>
      <c r="R54" s="81"/>
      <c r="S54" s="81"/>
      <c r="T54" s="81"/>
    </row>
    <row r="55" spans="2:23" x14ac:dyDescent="0.15">
      <c r="B55" s="67" t="s">
        <v>59</v>
      </c>
      <c r="C55" s="77"/>
      <c r="D55" s="77"/>
      <c r="E55" s="77"/>
      <c r="F55" s="77"/>
      <c r="G55" s="77"/>
      <c r="H55" s="77"/>
      <c r="I55" s="77"/>
      <c r="J55" s="77"/>
      <c r="K55" s="77"/>
      <c r="L55" s="77"/>
      <c r="M55" s="77"/>
      <c r="N55" s="77"/>
      <c r="O55" s="77"/>
      <c r="P55" s="77"/>
      <c r="Q55" s="77"/>
      <c r="R55" s="77"/>
      <c r="S55" s="77"/>
      <c r="T55" s="77"/>
    </row>
    <row r="56" spans="2:23" s="82" customFormat="1" ht="12" x14ac:dyDescent="0.15">
      <c r="B56" s="101" t="s">
        <v>53</v>
      </c>
      <c r="C56" s="114" t="s">
        <v>9</v>
      </c>
      <c r="D56" s="115"/>
      <c r="E56" s="116" t="s">
        <v>58</v>
      </c>
      <c r="F56" s="117"/>
      <c r="G56" s="117"/>
      <c r="H56" s="101" t="s">
        <v>56</v>
      </c>
      <c r="I56" s="114" t="s">
        <v>9</v>
      </c>
      <c r="J56" s="115"/>
      <c r="K56" s="116" t="s">
        <v>58</v>
      </c>
      <c r="L56" s="117"/>
      <c r="M56" s="117"/>
      <c r="N56" s="101" t="s">
        <v>57</v>
      </c>
      <c r="O56" s="114" t="s">
        <v>9</v>
      </c>
      <c r="P56" s="115"/>
      <c r="Q56" s="116" t="s">
        <v>58</v>
      </c>
      <c r="R56" s="117"/>
      <c r="S56" s="117"/>
      <c r="T56" s="81"/>
      <c r="U56" s="81"/>
      <c r="V56" s="81"/>
      <c r="W56" s="81"/>
    </row>
    <row r="57" spans="2:23" s="82" customFormat="1" ht="12" x14ac:dyDescent="0.15">
      <c r="B57" s="101"/>
      <c r="C57" s="204">
        <f>IF($R$62&gt;0,VLOOKUP($R$62,短期給付,4,TRUE),0)</f>
        <v>23</v>
      </c>
      <c r="D57" s="205"/>
      <c r="E57" s="206">
        <f>IF($R$62&gt;0,VLOOKUP($R$62,短期給付,5,TRUE)/1000,0)</f>
        <v>320</v>
      </c>
      <c r="F57" s="207"/>
      <c r="G57" s="89" t="s">
        <v>55</v>
      </c>
      <c r="H57" s="101"/>
      <c r="I57" s="204">
        <f>IF($R$62&gt;0,VLOOKUP($R$62,厚生年金,4,TRUE),0)</f>
        <v>20</v>
      </c>
      <c r="J57" s="205"/>
      <c r="K57" s="206">
        <f>IF($R$62&gt;0,VLOOKUP($R$62,厚生年金,5,TRUE)/1000,0)</f>
        <v>320</v>
      </c>
      <c r="L57" s="207"/>
      <c r="M57" s="89" t="s">
        <v>55</v>
      </c>
      <c r="N57" s="101"/>
      <c r="O57" s="204">
        <f>IF($R$62&gt;0,VLOOKUP($R$62,退職等年金,4,TRUE),0)</f>
        <v>20</v>
      </c>
      <c r="P57" s="205"/>
      <c r="Q57" s="206">
        <f>IF($R$62&gt;0,VLOOKUP($R$62,退職等年金,5,TRUE)/1000,0)</f>
        <v>320</v>
      </c>
      <c r="R57" s="207"/>
      <c r="S57" s="89" t="s">
        <v>55</v>
      </c>
      <c r="T57" s="83"/>
      <c r="U57" s="83"/>
      <c r="V57" s="84"/>
      <c r="W57" s="81"/>
    </row>
    <row r="58" spans="2:23" ht="6.75" customHeight="1" thickBot="1" x14ac:dyDescent="0.2">
      <c r="B58" s="77"/>
      <c r="C58" s="77"/>
      <c r="D58" s="77"/>
      <c r="E58" s="77"/>
      <c r="F58" s="77"/>
      <c r="G58" s="77"/>
      <c r="H58" s="77"/>
      <c r="I58" s="77"/>
      <c r="J58" s="77"/>
      <c r="K58" s="77"/>
      <c r="L58" s="77"/>
      <c r="M58" s="77"/>
      <c r="N58" s="77"/>
      <c r="O58" s="77"/>
      <c r="P58" s="77"/>
      <c r="Q58" s="77"/>
      <c r="R58" s="77"/>
      <c r="S58" s="77"/>
      <c r="T58" s="77"/>
    </row>
    <row r="59" spans="2:23" s="82" customFormat="1" ht="13.5" customHeight="1" x14ac:dyDescent="0.15">
      <c r="B59" s="102" t="s">
        <v>63</v>
      </c>
      <c r="C59" s="85" t="s">
        <v>33</v>
      </c>
      <c r="D59" s="86" t="s">
        <v>54</v>
      </c>
      <c r="E59" s="107" t="s">
        <v>58</v>
      </c>
      <c r="F59" s="107"/>
      <c r="G59" s="114"/>
      <c r="H59" s="85" t="s">
        <v>33</v>
      </c>
      <c r="I59" s="86" t="s">
        <v>54</v>
      </c>
      <c r="J59" s="107" t="s">
        <v>58</v>
      </c>
      <c r="K59" s="107"/>
      <c r="L59" s="114"/>
      <c r="M59" s="85" t="s">
        <v>33</v>
      </c>
      <c r="N59" s="86" t="s">
        <v>54</v>
      </c>
      <c r="O59" s="107" t="s">
        <v>58</v>
      </c>
      <c r="P59" s="107"/>
      <c r="Q59" s="108"/>
      <c r="R59" s="118" t="s">
        <v>60</v>
      </c>
      <c r="S59" s="119"/>
      <c r="T59" s="120"/>
    </row>
    <row r="60" spans="2:23" s="82" customFormat="1" ht="12" x14ac:dyDescent="0.15">
      <c r="B60" s="103"/>
      <c r="C60" s="95" t="s">
        <v>76</v>
      </c>
      <c r="D60" s="96">
        <v>6</v>
      </c>
      <c r="E60" s="200">
        <v>320</v>
      </c>
      <c r="F60" s="201"/>
      <c r="G60" s="89" t="s">
        <v>55</v>
      </c>
      <c r="H60" s="95" t="s">
        <v>76</v>
      </c>
      <c r="I60" s="96">
        <v>6</v>
      </c>
      <c r="J60" s="200">
        <v>320</v>
      </c>
      <c r="K60" s="201"/>
      <c r="L60" s="89" t="s">
        <v>55</v>
      </c>
      <c r="M60" s="95" t="s">
        <v>76</v>
      </c>
      <c r="N60" s="96">
        <v>10</v>
      </c>
      <c r="O60" s="200">
        <v>340</v>
      </c>
      <c r="P60" s="201"/>
      <c r="Q60" s="90" t="s">
        <v>55</v>
      </c>
      <c r="R60" s="105">
        <f>SUM(E60:F63,J60:K63,O60:P63)</f>
        <v>3940</v>
      </c>
      <c r="S60" s="106"/>
      <c r="T60" s="91" t="s">
        <v>55</v>
      </c>
    </row>
    <row r="61" spans="2:23" s="82" customFormat="1" ht="12" x14ac:dyDescent="0.15">
      <c r="B61" s="103"/>
      <c r="C61" s="95" t="s">
        <v>76</v>
      </c>
      <c r="D61" s="96">
        <v>7</v>
      </c>
      <c r="E61" s="200">
        <v>320</v>
      </c>
      <c r="F61" s="201"/>
      <c r="G61" s="89" t="s">
        <v>55</v>
      </c>
      <c r="H61" s="95" t="s">
        <v>76</v>
      </c>
      <c r="I61" s="96">
        <v>7</v>
      </c>
      <c r="J61" s="200">
        <v>320</v>
      </c>
      <c r="K61" s="201"/>
      <c r="L61" s="89" t="s">
        <v>55</v>
      </c>
      <c r="M61" s="95" t="s">
        <v>76</v>
      </c>
      <c r="N61" s="96">
        <v>11</v>
      </c>
      <c r="O61" s="200">
        <v>340</v>
      </c>
      <c r="P61" s="201"/>
      <c r="Q61" s="90" t="s">
        <v>55</v>
      </c>
      <c r="R61" s="121" t="s">
        <v>61</v>
      </c>
      <c r="S61" s="107"/>
      <c r="T61" s="122"/>
    </row>
    <row r="62" spans="2:23" s="82" customFormat="1" ht="12" x14ac:dyDescent="0.15">
      <c r="B62" s="103"/>
      <c r="C62" s="95" t="s">
        <v>76</v>
      </c>
      <c r="D62" s="96">
        <v>8</v>
      </c>
      <c r="E62" s="200">
        <v>320</v>
      </c>
      <c r="F62" s="201"/>
      <c r="G62" s="89" t="s">
        <v>55</v>
      </c>
      <c r="H62" s="95" t="s">
        <v>76</v>
      </c>
      <c r="I62" s="96">
        <v>8</v>
      </c>
      <c r="J62" s="200">
        <v>320</v>
      </c>
      <c r="K62" s="201"/>
      <c r="L62" s="89" t="s">
        <v>55</v>
      </c>
      <c r="M62" s="95" t="s">
        <v>76</v>
      </c>
      <c r="N62" s="96">
        <v>12</v>
      </c>
      <c r="O62" s="200">
        <v>340</v>
      </c>
      <c r="P62" s="201"/>
      <c r="Q62" s="90" t="s">
        <v>55</v>
      </c>
      <c r="R62" s="109">
        <f>ROUNDDOWN(R60*1000/12,0)</f>
        <v>328333</v>
      </c>
      <c r="S62" s="110"/>
      <c r="T62" s="111"/>
    </row>
    <row r="63" spans="2:23" s="82" customFormat="1" ht="12.75" thickBot="1" x14ac:dyDescent="0.2">
      <c r="B63" s="104"/>
      <c r="C63" s="95" t="s">
        <v>76</v>
      </c>
      <c r="D63" s="96">
        <v>9</v>
      </c>
      <c r="E63" s="200">
        <v>320</v>
      </c>
      <c r="F63" s="201"/>
      <c r="G63" s="89" t="s">
        <v>55</v>
      </c>
      <c r="H63" s="95" t="s">
        <v>76</v>
      </c>
      <c r="I63" s="96">
        <v>9</v>
      </c>
      <c r="J63" s="200">
        <v>340</v>
      </c>
      <c r="K63" s="201"/>
      <c r="L63" s="89" t="s">
        <v>55</v>
      </c>
      <c r="M63" s="95" t="s">
        <v>75</v>
      </c>
      <c r="N63" s="96">
        <v>1</v>
      </c>
      <c r="O63" s="200">
        <v>340</v>
      </c>
      <c r="P63" s="201"/>
      <c r="Q63" s="90" t="s">
        <v>55</v>
      </c>
      <c r="R63" s="92"/>
      <c r="S63" s="93"/>
      <c r="T63" s="94" t="s">
        <v>52</v>
      </c>
    </row>
    <row r="64" spans="2:23" x14ac:dyDescent="0.15">
      <c r="R64" s="77"/>
      <c r="S64" s="77"/>
      <c r="T64" s="77"/>
    </row>
  </sheetData>
  <sheetProtection sheet="1"/>
  <mergeCells count="84">
    <mergeCell ref="S2:T2"/>
    <mergeCell ref="B3:T3"/>
    <mergeCell ref="B5:D5"/>
    <mergeCell ref="E5:J5"/>
    <mergeCell ref="K5:M7"/>
    <mergeCell ref="N5:T7"/>
    <mergeCell ref="B6:D7"/>
    <mergeCell ref="E6:J7"/>
    <mergeCell ref="B8:D9"/>
    <mergeCell ref="E8:J9"/>
    <mergeCell ref="K8:M11"/>
    <mergeCell ref="N8:T11"/>
    <mergeCell ref="B10:D11"/>
    <mergeCell ref="E10:J11"/>
    <mergeCell ref="B12:I15"/>
    <mergeCell ref="J12:L13"/>
    <mergeCell ref="M12:T13"/>
    <mergeCell ref="J14:L15"/>
    <mergeCell ref="M14:T15"/>
    <mergeCell ref="B16:I17"/>
    <mergeCell ref="J16:T17"/>
    <mergeCell ref="B18:I19"/>
    <mergeCell ref="J18:T19"/>
    <mergeCell ref="C20:S27"/>
    <mergeCell ref="C28:S28"/>
    <mergeCell ref="B29:T29"/>
    <mergeCell ref="C30:I30"/>
    <mergeCell ref="K30:L30"/>
    <mergeCell ref="M30:S31"/>
    <mergeCell ref="C31:I31"/>
    <mergeCell ref="K31:L31"/>
    <mergeCell ref="S44:T44"/>
    <mergeCell ref="B52:B53"/>
    <mergeCell ref="C52:D52"/>
    <mergeCell ref="E52:G52"/>
    <mergeCell ref="H52:H53"/>
    <mergeCell ref="I52:J52"/>
    <mergeCell ref="K52:M52"/>
    <mergeCell ref="N52:N53"/>
    <mergeCell ref="O52:P52"/>
    <mergeCell ref="Q52:S52"/>
    <mergeCell ref="C53:D53"/>
    <mergeCell ref="E53:F53"/>
    <mergeCell ref="I53:J53"/>
    <mergeCell ref="K53:L53"/>
    <mergeCell ref="O53:P53"/>
    <mergeCell ref="Q53:R53"/>
    <mergeCell ref="Q57:R57"/>
    <mergeCell ref="B56:B57"/>
    <mergeCell ref="C56:D56"/>
    <mergeCell ref="E56:G56"/>
    <mergeCell ref="H56:H57"/>
    <mergeCell ref="I56:J56"/>
    <mergeCell ref="K56:M56"/>
    <mergeCell ref="R60:S60"/>
    <mergeCell ref="E61:F61"/>
    <mergeCell ref="N56:N57"/>
    <mergeCell ref="O56:P56"/>
    <mergeCell ref="Q56:S56"/>
    <mergeCell ref="C57:D57"/>
    <mergeCell ref="E57:F57"/>
    <mergeCell ref="I57:J57"/>
    <mergeCell ref="K57:L57"/>
    <mergeCell ref="O57:P57"/>
    <mergeCell ref="R61:T61"/>
    <mergeCell ref="E62:F62"/>
    <mergeCell ref="J62:K62"/>
    <mergeCell ref="O62:P62"/>
    <mergeCell ref="R62:T62"/>
    <mergeCell ref="B59:B63"/>
    <mergeCell ref="E59:G59"/>
    <mergeCell ref="J59:L59"/>
    <mergeCell ref="O59:Q59"/>
    <mergeCell ref="R59:T59"/>
    <mergeCell ref="E63:F63"/>
    <mergeCell ref="J63:K63"/>
    <mergeCell ref="O63:P63"/>
    <mergeCell ref="B2:C2"/>
    <mergeCell ref="J61:K61"/>
    <mergeCell ref="O61:P61"/>
    <mergeCell ref="E60:F60"/>
    <mergeCell ref="J60:K60"/>
    <mergeCell ref="O60:P60"/>
    <mergeCell ref="B33:T33"/>
  </mergeCells>
  <phoneticPr fontId="2"/>
  <pageMargins left="0.7" right="0.7" top="0.75" bottom="0.75" header="0.3" footer="0.3"/>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view="pageBreakPreview" zoomScale="85" zoomScaleNormal="85" zoomScaleSheetLayoutView="85" workbookViewId="0">
      <pane ySplit="3" topLeftCell="A4" activePane="bottomLeft" state="frozen"/>
      <selection pane="bottomLeft" activeCell="C24" sqref="C24"/>
    </sheetView>
  </sheetViews>
  <sheetFormatPr defaultColWidth="10.125" defaultRowHeight="14.25" customHeight="1" x14ac:dyDescent="0.15"/>
  <cols>
    <col min="1" max="1" width="11.5" style="23" customWidth="1"/>
    <col min="2" max="2" width="3.5" style="23" bestFit="1" customWidth="1"/>
    <col min="3" max="3" width="11.375" style="23" customWidth="1"/>
    <col min="4" max="4" width="6.75" style="23" customWidth="1"/>
    <col min="5" max="5" width="11.5" style="23" bestFit="1" customWidth="1"/>
    <col min="6" max="6" width="2.75" style="23" customWidth="1"/>
    <col min="7" max="7" width="9.5" style="2" customWidth="1"/>
    <col min="8" max="8" width="3.5" style="2" bestFit="1" customWidth="1"/>
    <col min="9" max="9" width="11.5" style="2" bestFit="1" customWidth="1"/>
    <col min="10" max="10" width="6.75" style="2" customWidth="1"/>
    <col min="11" max="11" width="11.5" style="2" customWidth="1"/>
    <col min="12" max="12" width="2.75" style="2" customWidth="1"/>
    <col min="13" max="13" width="9.5" style="2" customWidth="1"/>
    <col min="14" max="14" width="3.5" style="2" bestFit="1" customWidth="1"/>
    <col min="15" max="15" width="11.5" style="2" bestFit="1" customWidth="1"/>
    <col min="16" max="16" width="6.75" style="2" customWidth="1"/>
    <col min="17" max="17" width="11.5" style="2" customWidth="1"/>
    <col min="18" max="16384" width="10.125" style="2"/>
  </cols>
  <sheetData>
    <row r="1" spans="1:18" s="39" customFormat="1" ht="20.25" thickBot="1" x14ac:dyDescent="0.2">
      <c r="A1" s="34" t="s">
        <v>12</v>
      </c>
      <c r="B1" s="35"/>
      <c r="C1" s="35"/>
      <c r="D1" s="36"/>
      <c r="E1" s="36"/>
      <c r="F1" s="37"/>
      <c r="G1" s="38" t="s">
        <v>13</v>
      </c>
      <c r="M1" s="38" t="s">
        <v>11</v>
      </c>
      <c r="O1" s="36"/>
      <c r="P1" s="36"/>
      <c r="Q1" s="36"/>
    </row>
    <row r="2" spans="1:18" ht="33" customHeight="1" x14ac:dyDescent="0.15">
      <c r="A2" s="256" t="s">
        <v>10</v>
      </c>
      <c r="B2" s="257"/>
      <c r="C2" s="257"/>
      <c r="D2" s="252" t="s">
        <v>9</v>
      </c>
      <c r="E2" s="254" t="s">
        <v>8</v>
      </c>
      <c r="F2" s="3"/>
      <c r="G2" s="256" t="s">
        <v>10</v>
      </c>
      <c r="H2" s="257"/>
      <c r="I2" s="257"/>
      <c r="J2" s="252" t="s">
        <v>9</v>
      </c>
      <c r="K2" s="254" t="s">
        <v>8</v>
      </c>
      <c r="L2" s="3"/>
      <c r="M2" s="256" t="s">
        <v>10</v>
      </c>
      <c r="N2" s="257"/>
      <c r="O2" s="257"/>
      <c r="P2" s="252" t="s">
        <v>9</v>
      </c>
      <c r="Q2" s="254" t="s">
        <v>8</v>
      </c>
      <c r="R2" s="3"/>
    </row>
    <row r="3" spans="1:18" s="8" customFormat="1" ht="16.5" thickBot="1" x14ac:dyDescent="0.2">
      <c r="A3" s="4" t="s">
        <v>7</v>
      </c>
      <c r="B3" s="5" t="s">
        <v>6</v>
      </c>
      <c r="C3" s="6" t="s">
        <v>5</v>
      </c>
      <c r="D3" s="253"/>
      <c r="E3" s="255"/>
      <c r="F3" s="7"/>
      <c r="G3" s="4" t="s">
        <v>7</v>
      </c>
      <c r="H3" s="5" t="s">
        <v>6</v>
      </c>
      <c r="I3" s="6" t="s">
        <v>5</v>
      </c>
      <c r="J3" s="253"/>
      <c r="K3" s="255"/>
      <c r="L3" s="7"/>
      <c r="M3" s="4" t="s">
        <v>7</v>
      </c>
      <c r="N3" s="5" t="s">
        <v>6</v>
      </c>
      <c r="O3" s="6" t="s">
        <v>5</v>
      </c>
      <c r="P3" s="253"/>
      <c r="Q3" s="255"/>
      <c r="R3" s="7"/>
    </row>
    <row r="4" spans="1:18" ht="14.25" customHeight="1" x14ac:dyDescent="0.15">
      <c r="A4" s="54">
        <v>0</v>
      </c>
      <c r="B4" s="55" t="s">
        <v>1</v>
      </c>
      <c r="C4" s="56">
        <v>63000</v>
      </c>
      <c r="D4" s="11">
        <v>1</v>
      </c>
      <c r="E4" s="40">
        <v>58000</v>
      </c>
      <c r="F4" s="1"/>
      <c r="G4" s="13"/>
      <c r="H4" s="14"/>
      <c r="I4" s="15"/>
      <c r="J4" s="16"/>
      <c r="K4" s="17"/>
      <c r="M4" s="9"/>
      <c r="N4" s="14"/>
      <c r="O4" s="10"/>
      <c r="P4" s="11"/>
      <c r="Q4" s="12"/>
    </row>
    <row r="5" spans="1:18" ht="14.25" customHeight="1" x14ac:dyDescent="0.15">
      <c r="A5" s="54">
        <f>C4</f>
        <v>63000</v>
      </c>
      <c r="B5" s="55" t="s">
        <v>1</v>
      </c>
      <c r="C5" s="56">
        <v>73000</v>
      </c>
      <c r="D5" s="49">
        <v>2</v>
      </c>
      <c r="E5" s="51">
        <v>68000</v>
      </c>
      <c r="F5" s="1"/>
      <c r="G5" s="42"/>
      <c r="H5" s="43"/>
      <c r="I5" s="44"/>
      <c r="J5" s="45"/>
      <c r="K5" s="46"/>
      <c r="M5" s="47"/>
      <c r="N5" s="43"/>
      <c r="O5" s="48"/>
      <c r="P5" s="49"/>
      <c r="Q5" s="50"/>
    </row>
    <row r="6" spans="1:18" ht="14.25" customHeight="1" x14ac:dyDescent="0.15">
      <c r="A6" s="54">
        <f>C5</f>
        <v>73000</v>
      </c>
      <c r="B6" s="55" t="s">
        <v>1</v>
      </c>
      <c r="C6" s="56">
        <v>83000</v>
      </c>
      <c r="D6" s="49">
        <v>3</v>
      </c>
      <c r="E6" s="51">
        <v>78000</v>
      </c>
      <c r="F6" s="1"/>
      <c r="G6" s="42"/>
      <c r="H6" s="43"/>
      <c r="I6" s="44"/>
      <c r="J6" s="45"/>
      <c r="K6" s="46"/>
      <c r="M6" s="47"/>
      <c r="N6" s="43"/>
      <c r="O6" s="48"/>
      <c r="P6" s="49"/>
      <c r="Q6" s="50"/>
    </row>
    <row r="7" spans="1:18" ht="14.25" customHeight="1" x14ac:dyDescent="0.15">
      <c r="A7" s="54">
        <f>C6</f>
        <v>83000</v>
      </c>
      <c r="B7" s="19" t="s">
        <v>1</v>
      </c>
      <c r="C7" s="20">
        <v>93000</v>
      </c>
      <c r="D7" s="49">
        <v>4</v>
      </c>
      <c r="E7" s="41">
        <v>88000</v>
      </c>
      <c r="F7" s="1"/>
      <c r="G7" s="42">
        <v>0</v>
      </c>
      <c r="H7" s="43" t="s">
        <v>14</v>
      </c>
      <c r="I7" s="44">
        <v>93000</v>
      </c>
      <c r="J7" s="45">
        <v>1</v>
      </c>
      <c r="K7" s="46">
        <v>88000</v>
      </c>
      <c r="M7" s="42">
        <v>0</v>
      </c>
      <c r="N7" s="43" t="s">
        <v>14</v>
      </c>
      <c r="O7" s="44">
        <v>93000</v>
      </c>
      <c r="P7" s="62">
        <v>1</v>
      </c>
      <c r="Q7" s="46">
        <v>88000</v>
      </c>
    </row>
    <row r="8" spans="1:18" ht="14.25" customHeight="1" x14ac:dyDescent="0.15">
      <c r="A8" s="18">
        <f>C7</f>
        <v>93000</v>
      </c>
      <c r="B8" s="19" t="s">
        <v>1</v>
      </c>
      <c r="C8" s="20">
        <v>101000</v>
      </c>
      <c r="D8" s="52">
        <v>5</v>
      </c>
      <c r="E8" s="22">
        <v>98000</v>
      </c>
      <c r="F8" s="1"/>
      <c r="G8" s="18">
        <v>93000</v>
      </c>
      <c r="H8" s="19" t="s">
        <v>1</v>
      </c>
      <c r="I8" s="20">
        <v>101000</v>
      </c>
      <c r="J8" s="21">
        <v>2</v>
      </c>
      <c r="K8" s="22">
        <v>98000</v>
      </c>
      <c r="M8" s="18">
        <v>93000</v>
      </c>
      <c r="N8" s="19" t="s">
        <v>1</v>
      </c>
      <c r="O8" s="20">
        <v>101000</v>
      </c>
      <c r="P8" s="52">
        <v>2</v>
      </c>
      <c r="Q8" s="22">
        <v>98000</v>
      </c>
    </row>
    <row r="9" spans="1:18" ht="14.25" customHeight="1" x14ac:dyDescent="0.15">
      <c r="A9" s="18">
        <v>101000</v>
      </c>
      <c r="B9" s="19" t="s">
        <v>1</v>
      </c>
      <c r="C9" s="20">
        <v>107000</v>
      </c>
      <c r="D9" s="52">
        <v>6</v>
      </c>
      <c r="E9" s="22">
        <v>104000</v>
      </c>
      <c r="F9" s="1"/>
      <c r="G9" s="18">
        <v>101000</v>
      </c>
      <c r="H9" s="19" t="s">
        <v>1</v>
      </c>
      <c r="I9" s="20">
        <v>107000</v>
      </c>
      <c r="J9" s="21">
        <v>3</v>
      </c>
      <c r="K9" s="22">
        <v>104000</v>
      </c>
      <c r="M9" s="18">
        <v>101000</v>
      </c>
      <c r="N9" s="19" t="s">
        <v>1</v>
      </c>
      <c r="O9" s="20">
        <v>107000</v>
      </c>
      <c r="P9" s="52">
        <v>3</v>
      </c>
      <c r="Q9" s="22">
        <v>104000</v>
      </c>
    </row>
    <row r="10" spans="1:18" ht="14.25" customHeight="1" x14ac:dyDescent="0.15">
      <c r="A10" s="18">
        <f t="shared" ref="A10:A53" si="0">C9</f>
        <v>107000</v>
      </c>
      <c r="B10" s="19" t="s">
        <v>1</v>
      </c>
      <c r="C10" s="20">
        <v>114000</v>
      </c>
      <c r="D10" s="52">
        <v>7</v>
      </c>
      <c r="E10" s="22">
        <v>110000</v>
      </c>
      <c r="F10" s="1"/>
      <c r="G10" s="18">
        <f t="shared" ref="G10:G36" si="1">I9</f>
        <v>107000</v>
      </c>
      <c r="H10" s="19" t="s">
        <v>1</v>
      </c>
      <c r="I10" s="20">
        <v>114000</v>
      </c>
      <c r="J10" s="21">
        <v>4</v>
      </c>
      <c r="K10" s="22">
        <v>110000</v>
      </c>
      <c r="M10" s="18">
        <f t="shared" ref="M10:M36" si="2">O9</f>
        <v>107000</v>
      </c>
      <c r="N10" s="19" t="s">
        <v>1</v>
      </c>
      <c r="O10" s="20">
        <v>114000</v>
      </c>
      <c r="P10" s="52">
        <v>4</v>
      </c>
      <c r="Q10" s="22">
        <v>110000</v>
      </c>
    </row>
    <row r="11" spans="1:18" ht="14.25" customHeight="1" x14ac:dyDescent="0.15">
      <c r="A11" s="18">
        <f t="shared" si="0"/>
        <v>114000</v>
      </c>
      <c r="B11" s="19" t="s">
        <v>1</v>
      </c>
      <c r="C11" s="20">
        <v>122000</v>
      </c>
      <c r="D11" s="52">
        <v>8</v>
      </c>
      <c r="E11" s="22">
        <v>118000</v>
      </c>
      <c r="F11" s="1"/>
      <c r="G11" s="18">
        <f t="shared" si="1"/>
        <v>114000</v>
      </c>
      <c r="H11" s="19" t="s">
        <v>1</v>
      </c>
      <c r="I11" s="20">
        <v>122000</v>
      </c>
      <c r="J11" s="21">
        <v>5</v>
      </c>
      <c r="K11" s="22">
        <v>118000</v>
      </c>
      <c r="M11" s="18">
        <f t="shared" si="2"/>
        <v>114000</v>
      </c>
      <c r="N11" s="19" t="s">
        <v>1</v>
      </c>
      <c r="O11" s="20">
        <v>122000</v>
      </c>
      <c r="P11" s="52">
        <v>5</v>
      </c>
      <c r="Q11" s="22">
        <v>118000</v>
      </c>
    </row>
    <row r="12" spans="1:18" ht="14.25" customHeight="1" x14ac:dyDescent="0.15">
      <c r="A12" s="18">
        <f t="shared" si="0"/>
        <v>122000</v>
      </c>
      <c r="B12" s="19" t="s">
        <v>1</v>
      </c>
      <c r="C12" s="20">
        <v>130000</v>
      </c>
      <c r="D12" s="52">
        <v>9</v>
      </c>
      <c r="E12" s="22">
        <v>126000</v>
      </c>
      <c r="G12" s="18">
        <f t="shared" si="1"/>
        <v>122000</v>
      </c>
      <c r="H12" s="19" t="s">
        <v>2</v>
      </c>
      <c r="I12" s="20">
        <v>130000</v>
      </c>
      <c r="J12" s="21">
        <v>6</v>
      </c>
      <c r="K12" s="22">
        <v>126000</v>
      </c>
      <c r="M12" s="18">
        <f t="shared" si="2"/>
        <v>122000</v>
      </c>
      <c r="N12" s="19" t="s">
        <v>2</v>
      </c>
      <c r="O12" s="20">
        <v>130000</v>
      </c>
      <c r="P12" s="52">
        <v>6</v>
      </c>
      <c r="Q12" s="22">
        <v>126000</v>
      </c>
    </row>
    <row r="13" spans="1:18" ht="14.25" customHeight="1" x14ac:dyDescent="0.15">
      <c r="A13" s="18">
        <f t="shared" si="0"/>
        <v>130000</v>
      </c>
      <c r="B13" s="19" t="s">
        <v>2</v>
      </c>
      <c r="C13" s="24">
        <v>138000</v>
      </c>
      <c r="D13" s="52">
        <v>10</v>
      </c>
      <c r="E13" s="25">
        <v>134000</v>
      </c>
      <c r="F13" s="26"/>
      <c r="G13" s="18">
        <f t="shared" si="1"/>
        <v>130000</v>
      </c>
      <c r="H13" s="19" t="s">
        <v>2</v>
      </c>
      <c r="I13" s="24">
        <v>138000</v>
      </c>
      <c r="J13" s="21">
        <v>7</v>
      </c>
      <c r="K13" s="25">
        <v>134000</v>
      </c>
      <c r="M13" s="18">
        <f t="shared" si="2"/>
        <v>130000</v>
      </c>
      <c r="N13" s="19" t="s">
        <v>2</v>
      </c>
      <c r="O13" s="24">
        <v>138000</v>
      </c>
      <c r="P13" s="52">
        <v>7</v>
      </c>
      <c r="Q13" s="25">
        <v>134000</v>
      </c>
    </row>
    <row r="14" spans="1:18" ht="14.25" customHeight="1" x14ac:dyDescent="0.15">
      <c r="A14" s="18">
        <f t="shared" si="0"/>
        <v>138000</v>
      </c>
      <c r="B14" s="19" t="s">
        <v>2</v>
      </c>
      <c r="C14" s="27">
        <v>146000</v>
      </c>
      <c r="D14" s="52">
        <v>11</v>
      </c>
      <c r="E14" s="28">
        <v>142000</v>
      </c>
      <c r="F14" s="26"/>
      <c r="G14" s="18">
        <f t="shared" si="1"/>
        <v>138000</v>
      </c>
      <c r="H14" s="19" t="s">
        <v>2</v>
      </c>
      <c r="I14" s="27">
        <v>146000</v>
      </c>
      <c r="J14" s="21">
        <v>8</v>
      </c>
      <c r="K14" s="28">
        <v>142000</v>
      </c>
      <c r="M14" s="18">
        <f t="shared" si="2"/>
        <v>138000</v>
      </c>
      <c r="N14" s="19" t="s">
        <v>2</v>
      </c>
      <c r="O14" s="27">
        <v>146000</v>
      </c>
      <c r="P14" s="52">
        <v>8</v>
      </c>
      <c r="Q14" s="28">
        <v>142000</v>
      </c>
    </row>
    <row r="15" spans="1:18" ht="14.25" customHeight="1" x14ac:dyDescent="0.15">
      <c r="A15" s="18">
        <f t="shared" si="0"/>
        <v>146000</v>
      </c>
      <c r="B15" s="19" t="s">
        <v>2</v>
      </c>
      <c r="C15" s="27">
        <v>155000</v>
      </c>
      <c r="D15" s="52">
        <v>12</v>
      </c>
      <c r="E15" s="28">
        <v>150000</v>
      </c>
      <c r="F15" s="26"/>
      <c r="G15" s="18">
        <f t="shared" si="1"/>
        <v>146000</v>
      </c>
      <c r="H15" s="19" t="s">
        <v>2</v>
      </c>
      <c r="I15" s="27">
        <v>155000</v>
      </c>
      <c r="J15" s="21">
        <v>9</v>
      </c>
      <c r="K15" s="28">
        <v>150000</v>
      </c>
      <c r="M15" s="18">
        <f t="shared" si="2"/>
        <v>146000</v>
      </c>
      <c r="N15" s="19" t="s">
        <v>2</v>
      </c>
      <c r="O15" s="27">
        <v>155000</v>
      </c>
      <c r="P15" s="52">
        <v>9</v>
      </c>
      <c r="Q15" s="28">
        <v>150000</v>
      </c>
    </row>
    <row r="16" spans="1:18" ht="14.25" customHeight="1" x14ac:dyDescent="0.15">
      <c r="A16" s="18">
        <f t="shared" si="0"/>
        <v>155000</v>
      </c>
      <c r="B16" s="19" t="s">
        <v>2</v>
      </c>
      <c r="C16" s="27">
        <v>165000</v>
      </c>
      <c r="D16" s="52">
        <v>13</v>
      </c>
      <c r="E16" s="28">
        <v>160000</v>
      </c>
      <c r="F16" s="26"/>
      <c r="G16" s="18">
        <f t="shared" si="1"/>
        <v>155000</v>
      </c>
      <c r="H16" s="19" t="s">
        <v>2</v>
      </c>
      <c r="I16" s="27">
        <v>165000</v>
      </c>
      <c r="J16" s="21">
        <v>10</v>
      </c>
      <c r="K16" s="28">
        <v>160000</v>
      </c>
      <c r="M16" s="18">
        <f t="shared" si="2"/>
        <v>155000</v>
      </c>
      <c r="N16" s="19" t="s">
        <v>2</v>
      </c>
      <c r="O16" s="27">
        <v>165000</v>
      </c>
      <c r="P16" s="52">
        <v>10</v>
      </c>
      <c r="Q16" s="28">
        <v>160000</v>
      </c>
    </row>
    <row r="17" spans="1:17" ht="14.25" customHeight="1" x14ac:dyDescent="0.15">
      <c r="A17" s="18">
        <f t="shared" si="0"/>
        <v>165000</v>
      </c>
      <c r="B17" s="19" t="s">
        <v>2</v>
      </c>
      <c r="C17" s="27">
        <v>175000</v>
      </c>
      <c r="D17" s="52">
        <v>14</v>
      </c>
      <c r="E17" s="28">
        <v>170000</v>
      </c>
      <c r="F17" s="26"/>
      <c r="G17" s="18">
        <f t="shared" si="1"/>
        <v>165000</v>
      </c>
      <c r="H17" s="19" t="s">
        <v>2</v>
      </c>
      <c r="I17" s="27">
        <v>175000</v>
      </c>
      <c r="J17" s="21">
        <v>11</v>
      </c>
      <c r="K17" s="28">
        <v>170000</v>
      </c>
      <c r="M17" s="18">
        <f t="shared" si="2"/>
        <v>165000</v>
      </c>
      <c r="N17" s="19" t="s">
        <v>2</v>
      </c>
      <c r="O17" s="27">
        <v>175000</v>
      </c>
      <c r="P17" s="52">
        <v>11</v>
      </c>
      <c r="Q17" s="28">
        <v>170000</v>
      </c>
    </row>
    <row r="18" spans="1:17" ht="14.25" customHeight="1" x14ac:dyDescent="0.15">
      <c r="A18" s="18">
        <f t="shared" si="0"/>
        <v>175000</v>
      </c>
      <c r="B18" s="19" t="s">
        <v>2</v>
      </c>
      <c r="C18" s="27">
        <v>185000</v>
      </c>
      <c r="D18" s="52">
        <v>15</v>
      </c>
      <c r="E18" s="28">
        <v>180000</v>
      </c>
      <c r="F18" s="26"/>
      <c r="G18" s="18">
        <f t="shared" si="1"/>
        <v>175000</v>
      </c>
      <c r="H18" s="19" t="s">
        <v>2</v>
      </c>
      <c r="I18" s="27">
        <v>185000</v>
      </c>
      <c r="J18" s="21">
        <v>12</v>
      </c>
      <c r="K18" s="28">
        <v>180000</v>
      </c>
      <c r="M18" s="18">
        <f t="shared" si="2"/>
        <v>175000</v>
      </c>
      <c r="N18" s="19" t="s">
        <v>2</v>
      </c>
      <c r="O18" s="27">
        <v>185000</v>
      </c>
      <c r="P18" s="52">
        <v>12</v>
      </c>
      <c r="Q18" s="28">
        <v>180000</v>
      </c>
    </row>
    <row r="19" spans="1:17" ht="14.25" customHeight="1" x14ac:dyDescent="0.15">
      <c r="A19" s="18">
        <f t="shared" si="0"/>
        <v>185000</v>
      </c>
      <c r="B19" s="19" t="s">
        <v>2</v>
      </c>
      <c r="C19" s="27">
        <v>195000</v>
      </c>
      <c r="D19" s="52">
        <v>16</v>
      </c>
      <c r="E19" s="28">
        <v>190000</v>
      </c>
      <c r="F19" s="26"/>
      <c r="G19" s="18">
        <f t="shared" si="1"/>
        <v>185000</v>
      </c>
      <c r="H19" s="19" t="s">
        <v>2</v>
      </c>
      <c r="I19" s="27">
        <v>195000</v>
      </c>
      <c r="J19" s="21">
        <v>13</v>
      </c>
      <c r="K19" s="28">
        <v>190000</v>
      </c>
      <c r="M19" s="18">
        <f t="shared" si="2"/>
        <v>185000</v>
      </c>
      <c r="N19" s="19" t="s">
        <v>2</v>
      </c>
      <c r="O19" s="27">
        <v>195000</v>
      </c>
      <c r="P19" s="52">
        <v>13</v>
      </c>
      <c r="Q19" s="28">
        <v>190000</v>
      </c>
    </row>
    <row r="20" spans="1:17" ht="14.25" customHeight="1" x14ac:dyDescent="0.15">
      <c r="A20" s="18">
        <f t="shared" si="0"/>
        <v>195000</v>
      </c>
      <c r="B20" s="19" t="s">
        <v>1</v>
      </c>
      <c r="C20" s="27">
        <v>210000</v>
      </c>
      <c r="D20" s="52">
        <v>17</v>
      </c>
      <c r="E20" s="28">
        <v>200000</v>
      </c>
      <c r="F20" s="26"/>
      <c r="G20" s="18">
        <f t="shared" si="1"/>
        <v>195000</v>
      </c>
      <c r="H20" s="19" t="s">
        <v>1</v>
      </c>
      <c r="I20" s="27">
        <v>210000</v>
      </c>
      <c r="J20" s="21">
        <v>14</v>
      </c>
      <c r="K20" s="28">
        <v>200000</v>
      </c>
      <c r="M20" s="18">
        <f t="shared" si="2"/>
        <v>195000</v>
      </c>
      <c r="N20" s="19" t="s">
        <v>1</v>
      </c>
      <c r="O20" s="27">
        <v>210000</v>
      </c>
      <c r="P20" s="52">
        <v>14</v>
      </c>
      <c r="Q20" s="28">
        <v>200000</v>
      </c>
    </row>
    <row r="21" spans="1:17" ht="14.25" customHeight="1" x14ac:dyDescent="0.15">
      <c r="A21" s="18">
        <f t="shared" si="0"/>
        <v>210000</v>
      </c>
      <c r="B21" s="19" t="s">
        <v>1</v>
      </c>
      <c r="C21" s="27">
        <v>230000</v>
      </c>
      <c r="D21" s="52">
        <v>18</v>
      </c>
      <c r="E21" s="28">
        <v>220000</v>
      </c>
      <c r="F21" s="26"/>
      <c r="G21" s="18">
        <f t="shared" si="1"/>
        <v>210000</v>
      </c>
      <c r="H21" s="19" t="s">
        <v>4</v>
      </c>
      <c r="I21" s="27">
        <v>230000</v>
      </c>
      <c r="J21" s="21">
        <v>15</v>
      </c>
      <c r="K21" s="28">
        <v>220000</v>
      </c>
      <c r="M21" s="18">
        <f t="shared" si="2"/>
        <v>210000</v>
      </c>
      <c r="N21" s="19" t="s">
        <v>2</v>
      </c>
      <c r="O21" s="27">
        <v>230000</v>
      </c>
      <c r="P21" s="52">
        <v>15</v>
      </c>
      <c r="Q21" s="28">
        <v>220000</v>
      </c>
    </row>
    <row r="22" spans="1:17" ht="14.25" customHeight="1" x14ac:dyDescent="0.15">
      <c r="A22" s="18">
        <f t="shared" si="0"/>
        <v>230000</v>
      </c>
      <c r="B22" s="19" t="s">
        <v>3</v>
      </c>
      <c r="C22" s="27">
        <v>250000</v>
      </c>
      <c r="D22" s="52">
        <v>19</v>
      </c>
      <c r="E22" s="28">
        <v>240000</v>
      </c>
      <c r="F22" s="26"/>
      <c r="G22" s="18">
        <f t="shared" si="1"/>
        <v>230000</v>
      </c>
      <c r="H22" s="19" t="s">
        <v>2</v>
      </c>
      <c r="I22" s="27">
        <v>250000</v>
      </c>
      <c r="J22" s="21">
        <v>16</v>
      </c>
      <c r="K22" s="28">
        <v>240000</v>
      </c>
      <c r="M22" s="18">
        <f t="shared" si="2"/>
        <v>230000</v>
      </c>
      <c r="N22" s="19" t="s">
        <v>2</v>
      </c>
      <c r="O22" s="27">
        <v>250000</v>
      </c>
      <c r="P22" s="52">
        <v>16</v>
      </c>
      <c r="Q22" s="28">
        <v>240000</v>
      </c>
    </row>
    <row r="23" spans="1:17" ht="14.25" customHeight="1" x14ac:dyDescent="0.15">
      <c r="A23" s="18">
        <f t="shared" si="0"/>
        <v>250000</v>
      </c>
      <c r="B23" s="19" t="s">
        <v>2</v>
      </c>
      <c r="C23" s="27">
        <v>270000</v>
      </c>
      <c r="D23" s="52">
        <v>20</v>
      </c>
      <c r="E23" s="28">
        <v>260000</v>
      </c>
      <c r="F23" s="26"/>
      <c r="G23" s="18">
        <f t="shared" si="1"/>
        <v>250000</v>
      </c>
      <c r="H23" s="19" t="s">
        <v>2</v>
      </c>
      <c r="I23" s="27">
        <v>270000</v>
      </c>
      <c r="J23" s="21">
        <v>17</v>
      </c>
      <c r="K23" s="28">
        <v>260000</v>
      </c>
      <c r="M23" s="18">
        <f t="shared" si="2"/>
        <v>250000</v>
      </c>
      <c r="N23" s="19" t="s">
        <v>2</v>
      </c>
      <c r="O23" s="27">
        <v>270000</v>
      </c>
      <c r="P23" s="52">
        <v>17</v>
      </c>
      <c r="Q23" s="28">
        <v>260000</v>
      </c>
    </row>
    <row r="24" spans="1:17" ht="14.25" customHeight="1" x14ac:dyDescent="0.15">
      <c r="A24" s="18">
        <f t="shared" si="0"/>
        <v>270000</v>
      </c>
      <c r="B24" s="19" t="s">
        <v>2</v>
      </c>
      <c r="C24" s="27">
        <v>290000</v>
      </c>
      <c r="D24" s="52">
        <v>21</v>
      </c>
      <c r="E24" s="28">
        <v>280000</v>
      </c>
      <c r="F24" s="26"/>
      <c r="G24" s="18">
        <f t="shared" si="1"/>
        <v>270000</v>
      </c>
      <c r="H24" s="19" t="s">
        <v>1</v>
      </c>
      <c r="I24" s="27">
        <v>290000</v>
      </c>
      <c r="J24" s="21">
        <v>18</v>
      </c>
      <c r="K24" s="28">
        <v>280000</v>
      </c>
      <c r="M24" s="18">
        <f t="shared" si="2"/>
        <v>270000</v>
      </c>
      <c r="N24" s="19" t="s">
        <v>1</v>
      </c>
      <c r="O24" s="27">
        <v>290000</v>
      </c>
      <c r="P24" s="52">
        <v>18</v>
      </c>
      <c r="Q24" s="28">
        <v>280000</v>
      </c>
    </row>
    <row r="25" spans="1:17" ht="14.25" customHeight="1" x14ac:dyDescent="0.15">
      <c r="A25" s="18">
        <f t="shared" si="0"/>
        <v>290000</v>
      </c>
      <c r="B25" s="19" t="s">
        <v>1</v>
      </c>
      <c r="C25" s="27">
        <v>310000</v>
      </c>
      <c r="D25" s="52">
        <v>22</v>
      </c>
      <c r="E25" s="28">
        <v>300000</v>
      </c>
      <c r="F25" s="26"/>
      <c r="G25" s="18">
        <f t="shared" si="1"/>
        <v>290000</v>
      </c>
      <c r="H25" s="19" t="s">
        <v>2</v>
      </c>
      <c r="I25" s="27">
        <v>310000</v>
      </c>
      <c r="J25" s="21">
        <v>19</v>
      </c>
      <c r="K25" s="28">
        <v>300000</v>
      </c>
      <c r="M25" s="18">
        <f t="shared" si="2"/>
        <v>290000</v>
      </c>
      <c r="N25" s="19" t="s">
        <v>2</v>
      </c>
      <c r="O25" s="27">
        <v>310000</v>
      </c>
      <c r="P25" s="52">
        <v>19</v>
      </c>
      <c r="Q25" s="28">
        <v>300000</v>
      </c>
    </row>
    <row r="26" spans="1:17" ht="14.25" customHeight="1" x14ac:dyDescent="0.15">
      <c r="A26" s="18">
        <f t="shared" si="0"/>
        <v>310000</v>
      </c>
      <c r="B26" s="19" t="s">
        <v>2</v>
      </c>
      <c r="C26" s="27">
        <v>330000</v>
      </c>
      <c r="D26" s="52">
        <v>23</v>
      </c>
      <c r="E26" s="28">
        <v>320000</v>
      </c>
      <c r="F26" s="26"/>
      <c r="G26" s="18">
        <f t="shared" si="1"/>
        <v>310000</v>
      </c>
      <c r="H26" s="19" t="s">
        <v>2</v>
      </c>
      <c r="I26" s="27">
        <v>330000</v>
      </c>
      <c r="J26" s="21">
        <v>20</v>
      </c>
      <c r="K26" s="28">
        <v>320000</v>
      </c>
      <c r="M26" s="18">
        <f t="shared" si="2"/>
        <v>310000</v>
      </c>
      <c r="N26" s="19" t="s">
        <v>2</v>
      </c>
      <c r="O26" s="27">
        <v>330000</v>
      </c>
      <c r="P26" s="52">
        <v>20</v>
      </c>
      <c r="Q26" s="28">
        <v>320000</v>
      </c>
    </row>
    <row r="27" spans="1:17" ht="14.25" customHeight="1" x14ac:dyDescent="0.15">
      <c r="A27" s="18">
        <f t="shared" si="0"/>
        <v>330000</v>
      </c>
      <c r="B27" s="19" t="s">
        <v>2</v>
      </c>
      <c r="C27" s="27">
        <v>350000</v>
      </c>
      <c r="D27" s="52">
        <v>24</v>
      </c>
      <c r="E27" s="28">
        <v>340000</v>
      </c>
      <c r="F27" s="26"/>
      <c r="G27" s="18">
        <f t="shared" si="1"/>
        <v>330000</v>
      </c>
      <c r="H27" s="19" t="s">
        <v>2</v>
      </c>
      <c r="I27" s="27">
        <v>350000</v>
      </c>
      <c r="J27" s="21">
        <v>21</v>
      </c>
      <c r="K27" s="28">
        <v>340000</v>
      </c>
      <c r="M27" s="18">
        <f t="shared" si="2"/>
        <v>330000</v>
      </c>
      <c r="N27" s="19" t="s">
        <v>2</v>
      </c>
      <c r="O27" s="27">
        <v>350000</v>
      </c>
      <c r="P27" s="52">
        <v>21</v>
      </c>
      <c r="Q27" s="28">
        <v>340000</v>
      </c>
    </row>
    <row r="28" spans="1:17" ht="14.25" customHeight="1" x14ac:dyDescent="0.15">
      <c r="A28" s="18">
        <f t="shared" si="0"/>
        <v>350000</v>
      </c>
      <c r="B28" s="19" t="s">
        <v>2</v>
      </c>
      <c r="C28" s="27">
        <v>370000</v>
      </c>
      <c r="D28" s="52">
        <v>25</v>
      </c>
      <c r="E28" s="28">
        <v>360000</v>
      </c>
      <c r="F28" s="26"/>
      <c r="G28" s="18">
        <f t="shared" si="1"/>
        <v>350000</v>
      </c>
      <c r="H28" s="19" t="s">
        <v>2</v>
      </c>
      <c r="I28" s="27">
        <v>370000</v>
      </c>
      <c r="J28" s="21">
        <v>22</v>
      </c>
      <c r="K28" s="28">
        <v>360000</v>
      </c>
      <c r="M28" s="18">
        <f t="shared" si="2"/>
        <v>350000</v>
      </c>
      <c r="N28" s="19" t="s">
        <v>2</v>
      </c>
      <c r="O28" s="27">
        <v>370000</v>
      </c>
      <c r="P28" s="52">
        <v>22</v>
      </c>
      <c r="Q28" s="28">
        <v>360000</v>
      </c>
    </row>
    <row r="29" spans="1:17" ht="14.25" customHeight="1" x14ac:dyDescent="0.15">
      <c r="A29" s="18">
        <f t="shared" si="0"/>
        <v>370000</v>
      </c>
      <c r="B29" s="19" t="s">
        <v>2</v>
      </c>
      <c r="C29" s="27">
        <v>395000</v>
      </c>
      <c r="D29" s="52">
        <v>26</v>
      </c>
      <c r="E29" s="28">
        <v>380000</v>
      </c>
      <c r="F29" s="26"/>
      <c r="G29" s="18">
        <f t="shared" si="1"/>
        <v>370000</v>
      </c>
      <c r="H29" s="19" t="s">
        <v>2</v>
      </c>
      <c r="I29" s="27">
        <v>395000</v>
      </c>
      <c r="J29" s="21">
        <v>23</v>
      </c>
      <c r="K29" s="28">
        <v>380000</v>
      </c>
      <c r="M29" s="18">
        <f t="shared" si="2"/>
        <v>370000</v>
      </c>
      <c r="N29" s="19" t="s">
        <v>2</v>
      </c>
      <c r="O29" s="27">
        <v>395000</v>
      </c>
      <c r="P29" s="52">
        <v>23</v>
      </c>
      <c r="Q29" s="28">
        <v>380000</v>
      </c>
    </row>
    <row r="30" spans="1:17" ht="14.25" customHeight="1" x14ac:dyDescent="0.15">
      <c r="A30" s="18">
        <f t="shared" si="0"/>
        <v>395000</v>
      </c>
      <c r="B30" s="19" t="s">
        <v>2</v>
      </c>
      <c r="C30" s="27">
        <v>425000</v>
      </c>
      <c r="D30" s="52">
        <v>27</v>
      </c>
      <c r="E30" s="28">
        <v>410000</v>
      </c>
      <c r="F30" s="26"/>
      <c r="G30" s="18">
        <f t="shared" si="1"/>
        <v>395000</v>
      </c>
      <c r="H30" s="19" t="s">
        <v>2</v>
      </c>
      <c r="I30" s="27">
        <v>425000</v>
      </c>
      <c r="J30" s="21">
        <v>24</v>
      </c>
      <c r="K30" s="28">
        <v>410000</v>
      </c>
      <c r="M30" s="18">
        <f t="shared" si="2"/>
        <v>395000</v>
      </c>
      <c r="N30" s="19" t="s">
        <v>2</v>
      </c>
      <c r="O30" s="27">
        <v>425000</v>
      </c>
      <c r="P30" s="52">
        <v>24</v>
      </c>
      <c r="Q30" s="28">
        <v>410000</v>
      </c>
    </row>
    <row r="31" spans="1:17" ht="14.25" customHeight="1" x14ac:dyDescent="0.15">
      <c r="A31" s="18">
        <f t="shared" si="0"/>
        <v>425000</v>
      </c>
      <c r="B31" s="19" t="s">
        <v>2</v>
      </c>
      <c r="C31" s="27">
        <v>455000</v>
      </c>
      <c r="D31" s="52">
        <v>28</v>
      </c>
      <c r="E31" s="28">
        <v>440000</v>
      </c>
      <c r="F31" s="26"/>
      <c r="G31" s="18">
        <f t="shared" si="1"/>
        <v>425000</v>
      </c>
      <c r="H31" s="19" t="s">
        <v>2</v>
      </c>
      <c r="I31" s="27">
        <v>455000</v>
      </c>
      <c r="J31" s="21">
        <v>25</v>
      </c>
      <c r="K31" s="28">
        <v>440000</v>
      </c>
      <c r="M31" s="18">
        <f t="shared" si="2"/>
        <v>425000</v>
      </c>
      <c r="N31" s="19" t="s">
        <v>2</v>
      </c>
      <c r="O31" s="27">
        <v>455000</v>
      </c>
      <c r="P31" s="52">
        <v>25</v>
      </c>
      <c r="Q31" s="28">
        <v>440000</v>
      </c>
    </row>
    <row r="32" spans="1:17" ht="14.25" customHeight="1" x14ac:dyDescent="0.15">
      <c r="A32" s="18">
        <f t="shared" si="0"/>
        <v>455000</v>
      </c>
      <c r="B32" s="19" t="s">
        <v>2</v>
      </c>
      <c r="C32" s="27">
        <v>485000</v>
      </c>
      <c r="D32" s="52">
        <v>29</v>
      </c>
      <c r="E32" s="28">
        <v>470000</v>
      </c>
      <c r="F32" s="26"/>
      <c r="G32" s="18">
        <f t="shared" si="1"/>
        <v>455000</v>
      </c>
      <c r="H32" s="19" t="s">
        <v>2</v>
      </c>
      <c r="I32" s="27">
        <v>485000</v>
      </c>
      <c r="J32" s="21">
        <v>26</v>
      </c>
      <c r="K32" s="28">
        <v>470000</v>
      </c>
      <c r="M32" s="18">
        <f t="shared" si="2"/>
        <v>455000</v>
      </c>
      <c r="N32" s="19" t="s">
        <v>2</v>
      </c>
      <c r="O32" s="27">
        <v>485000</v>
      </c>
      <c r="P32" s="52">
        <v>26</v>
      </c>
      <c r="Q32" s="28">
        <v>470000</v>
      </c>
    </row>
    <row r="33" spans="1:17" ht="14.25" customHeight="1" x14ac:dyDescent="0.15">
      <c r="A33" s="18">
        <f t="shared" si="0"/>
        <v>485000</v>
      </c>
      <c r="B33" s="19" t="s">
        <v>2</v>
      </c>
      <c r="C33" s="27">
        <v>515000</v>
      </c>
      <c r="D33" s="52">
        <v>30</v>
      </c>
      <c r="E33" s="28">
        <v>500000</v>
      </c>
      <c r="F33" s="26"/>
      <c r="G33" s="18">
        <f t="shared" si="1"/>
        <v>485000</v>
      </c>
      <c r="H33" s="19" t="s">
        <v>2</v>
      </c>
      <c r="I33" s="27">
        <v>515000</v>
      </c>
      <c r="J33" s="21">
        <v>27</v>
      </c>
      <c r="K33" s="28">
        <v>500000</v>
      </c>
      <c r="M33" s="18">
        <f t="shared" si="2"/>
        <v>485000</v>
      </c>
      <c r="N33" s="19" t="s">
        <v>2</v>
      </c>
      <c r="O33" s="27">
        <v>515000</v>
      </c>
      <c r="P33" s="52">
        <v>27</v>
      </c>
      <c r="Q33" s="28">
        <v>500000</v>
      </c>
    </row>
    <row r="34" spans="1:17" ht="14.25" customHeight="1" x14ac:dyDescent="0.15">
      <c r="A34" s="18">
        <f t="shared" si="0"/>
        <v>515000</v>
      </c>
      <c r="B34" s="19" t="s">
        <v>2</v>
      </c>
      <c r="C34" s="27">
        <v>545000</v>
      </c>
      <c r="D34" s="52">
        <v>31</v>
      </c>
      <c r="E34" s="28">
        <v>530000</v>
      </c>
      <c r="F34" s="26"/>
      <c r="G34" s="18">
        <f t="shared" si="1"/>
        <v>515000</v>
      </c>
      <c r="H34" s="19" t="s">
        <v>2</v>
      </c>
      <c r="I34" s="27">
        <v>545000</v>
      </c>
      <c r="J34" s="21">
        <v>28</v>
      </c>
      <c r="K34" s="28">
        <v>530000</v>
      </c>
      <c r="M34" s="18">
        <f t="shared" si="2"/>
        <v>515000</v>
      </c>
      <c r="N34" s="19" t="s">
        <v>2</v>
      </c>
      <c r="O34" s="27">
        <v>545000</v>
      </c>
      <c r="P34" s="52">
        <v>28</v>
      </c>
      <c r="Q34" s="28">
        <v>530000</v>
      </c>
    </row>
    <row r="35" spans="1:17" ht="14.25" customHeight="1" x14ac:dyDescent="0.15">
      <c r="A35" s="18">
        <f t="shared" si="0"/>
        <v>545000</v>
      </c>
      <c r="B35" s="19" t="s">
        <v>2</v>
      </c>
      <c r="C35" s="27">
        <v>575000</v>
      </c>
      <c r="D35" s="52">
        <v>32</v>
      </c>
      <c r="E35" s="28">
        <v>560000</v>
      </c>
      <c r="F35" s="26"/>
      <c r="G35" s="18">
        <f t="shared" si="1"/>
        <v>545000</v>
      </c>
      <c r="H35" s="19" t="s">
        <v>2</v>
      </c>
      <c r="I35" s="27">
        <v>575000</v>
      </c>
      <c r="J35" s="21">
        <v>29</v>
      </c>
      <c r="K35" s="28">
        <v>560000</v>
      </c>
      <c r="M35" s="18">
        <f t="shared" si="2"/>
        <v>545000</v>
      </c>
      <c r="N35" s="19" t="s">
        <v>2</v>
      </c>
      <c r="O35" s="27">
        <v>575000</v>
      </c>
      <c r="P35" s="52">
        <v>29</v>
      </c>
      <c r="Q35" s="28">
        <v>560000</v>
      </c>
    </row>
    <row r="36" spans="1:17" ht="14.25" customHeight="1" x14ac:dyDescent="0.15">
      <c r="A36" s="18">
        <f t="shared" si="0"/>
        <v>575000</v>
      </c>
      <c r="B36" s="19" t="s">
        <v>2</v>
      </c>
      <c r="C36" s="27">
        <v>605000</v>
      </c>
      <c r="D36" s="52">
        <v>33</v>
      </c>
      <c r="E36" s="28">
        <v>590000</v>
      </c>
      <c r="F36" s="26"/>
      <c r="G36" s="18">
        <f t="shared" si="1"/>
        <v>575000</v>
      </c>
      <c r="H36" s="19" t="s">
        <v>2</v>
      </c>
      <c r="I36" s="27">
        <v>605000</v>
      </c>
      <c r="J36" s="21">
        <v>30</v>
      </c>
      <c r="K36" s="28">
        <v>590000</v>
      </c>
      <c r="M36" s="18">
        <f t="shared" si="2"/>
        <v>575000</v>
      </c>
      <c r="N36" s="19" t="s">
        <v>2</v>
      </c>
      <c r="O36" s="27">
        <v>605000</v>
      </c>
      <c r="P36" s="52">
        <v>30</v>
      </c>
      <c r="Q36" s="28">
        <v>590000</v>
      </c>
    </row>
    <row r="37" spans="1:17" ht="14.25" customHeight="1" x14ac:dyDescent="0.15">
      <c r="A37" s="18">
        <f t="shared" si="0"/>
        <v>605000</v>
      </c>
      <c r="B37" s="19" t="s">
        <v>2</v>
      </c>
      <c r="C37" s="27">
        <v>635000</v>
      </c>
      <c r="D37" s="52">
        <v>34</v>
      </c>
      <c r="E37" s="28">
        <v>620000</v>
      </c>
      <c r="F37" s="26"/>
      <c r="G37" s="57">
        <v>605000</v>
      </c>
      <c r="H37" s="58" t="s">
        <v>14</v>
      </c>
      <c r="I37" s="59">
        <v>635000</v>
      </c>
      <c r="J37" s="60">
        <v>31</v>
      </c>
      <c r="K37" s="61">
        <v>620000</v>
      </c>
      <c r="M37" s="57">
        <v>605000</v>
      </c>
      <c r="N37" s="58" t="s">
        <v>14</v>
      </c>
      <c r="O37" s="59">
        <v>635000</v>
      </c>
      <c r="P37" s="63">
        <v>31</v>
      </c>
      <c r="Q37" s="61">
        <v>620000</v>
      </c>
    </row>
    <row r="38" spans="1:17" ht="14.25" customHeight="1" thickBot="1" x14ac:dyDescent="0.2">
      <c r="A38" s="18">
        <f t="shared" si="0"/>
        <v>635000</v>
      </c>
      <c r="B38" s="19" t="s">
        <v>2</v>
      </c>
      <c r="C38" s="27">
        <v>665000</v>
      </c>
      <c r="D38" s="52">
        <v>35</v>
      </c>
      <c r="E38" s="28">
        <v>650000</v>
      </c>
      <c r="F38" s="26"/>
      <c r="G38" s="29">
        <f>I37</f>
        <v>635000</v>
      </c>
      <c r="H38" s="30" t="s">
        <v>2</v>
      </c>
      <c r="I38" s="31">
        <v>2000000</v>
      </c>
      <c r="J38" s="32">
        <v>32</v>
      </c>
      <c r="K38" s="33">
        <v>650000</v>
      </c>
      <c r="M38" s="29">
        <f>O37</f>
        <v>635000</v>
      </c>
      <c r="N38" s="30" t="s">
        <v>1</v>
      </c>
      <c r="O38" s="31">
        <v>2000000</v>
      </c>
      <c r="P38" s="53">
        <v>32</v>
      </c>
      <c r="Q38" s="33">
        <v>650000</v>
      </c>
    </row>
    <row r="39" spans="1:17" ht="14.25" customHeight="1" x14ac:dyDescent="0.15">
      <c r="A39" s="18">
        <f t="shared" si="0"/>
        <v>665000</v>
      </c>
      <c r="B39" s="19" t="s">
        <v>2</v>
      </c>
      <c r="C39" s="27">
        <v>695000</v>
      </c>
      <c r="D39" s="52">
        <v>36</v>
      </c>
      <c r="E39" s="28">
        <v>680000</v>
      </c>
      <c r="F39" s="26"/>
    </row>
    <row r="40" spans="1:17" ht="14.25" customHeight="1" x14ac:dyDescent="0.15">
      <c r="A40" s="18">
        <f t="shared" si="0"/>
        <v>695000</v>
      </c>
      <c r="B40" s="19" t="s">
        <v>2</v>
      </c>
      <c r="C40" s="27">
        <v>730000</v>
      </c>
      <c r="D40" s="52">
        <v>37</v>
      </c>
      <c r="E40" s="28">
        <v>710000</v>
      </c>
      <c r="F40" s="26"/>
    </row>
    <row r="41" spans="1:17" ht="14.25" customHeight="1" x14ac:dyDescent="0.15">
      <c r="A41" s="18">
        <f t="shared" si="0"/>
        <v>730000</v>
      </c>
      <c r="B41" s="19" t="s">
        <v>2</v>
      </c>
      <c r="C41" s="27">
        <v>770000</v>
      </c>
      <c r="D41" s="52">
        <v>38</v>
      </c>
      <c r="E41" s="28">
        <v>750000</v>
      </c>
      <c r="F41" s="26"/>
    </row>
    <row r="42" spans="1:17" ht="14.25" customHeight="1" x14ac:dyDescent="0.15">
      <c r="A42" s="18">
        <f t="shared" si="0"/>
        <v>770000</v>
      </c>
      <c r="B42" s="19" t="s">
        <v>2</v>
      </c>
      <c r="C42" s="27">
        <v>810000</v>
      </c>
      <c r="D42" s="52">
        <v>39</v>
      </c>
      <c r="E42" s="28">
        <v>790000</v>
      </c>
      <c r="F42" s="26"/>
    </row>
    <row r="43" spans="1:17" ht="14.25" customHeight="1" x14ac:dyDescent="0.15">
      <c r="A43" s="18">
        <f t="shared" si="0"/>
        <v>810000</v>
      </c>
      <c r="B43" s="19" t="s">
        <v>2</v>
      </c>
      <c r="C43" s="27">
        <v>855000</v>
      </c>
      <c r="D43" s="52">
        <v>40</v>
      </c>
      <c r="E43" s="28">
        <v>830000</v>
      </c>
      <c r="F43" s="26"/>
    </row>
    <row r="44" spans="1:17" ht="14.25" customHeight="1" x14ac:dyDescent="0.15">
      <c r="A44" s="18">
        <f t="shared" si="0"/>
        <v>855000</v>
      </c>
      <c r="B44" s="19" t="s">
        <v>2</v>
      </c>
      <c r="C44" s="27">
        <v>905000</v>
      </c>
      <c r="D44" s="52">
        <v>41</v>
      </c>
      <c r="E44" s="28">
        <v>880000</v>
      </c>
      <c r="F44" s="26"/>
    </row>
    <row r="45" spans="1:17" ht="14.25" customHeight="1" x14ac:dyDescent="0.15">
      <c r="A45" s="18">
        <f t="shared" si="0"/>
        <v>905000</v>
      </c>
      <c r="B45" s="19" t="s">
        <v>2</v>
      </c>
      <c r="C45" s="27">
        <v>955000</v>
      </c>
      <c r="D45" s="52">
        <v>42</v>
      </c>
      <c r="E45" s="28">
        <v>930000</v>
      </c>
      <c r="F45" s="26"/>
    </row>
    <row r="46" spans="1:17" ht="14.25" customHeight="1" x14ac:dyDescent="0.15">
      <c r="A46" s="18">
        <f t="shared" si="0"/>
        <v>955000</v>
      </c>
      <c r="B46" s="19" t="s">
        <v>2</v>
      </c>
      <c r="C46" s="27">
        <v>1005000</v>
      </c>
      <c r="D46" s="52">
        <v>43</v>
      </c>
      <c r="E46" s="28">
        <v>980000</v>
      </c>
      <c r="F46" s="26"/>
    </row>
    <row r="47" spans="1:17" ht="14.25" customHeight="1" x14ac:dyDescent="0.15">
      <c r="A47" s="18">
        <f t="shared" si="0"/>
        <v>1005000</v>
      </c>
      <c r="B47" s="19" t="s">
        <v>2</v>
      </c>
      <c r="C47" s="27">
        <v>1055000</v>
      </c>
      <c r="D47" s="52">
        <v>44</v>
      </c>
      <c r="E47" s="28">
        <v>1030000</v>
      </c>
      <c r="F47" s="26"/>
    </row>
    <row r="48" spans="1:17" ht="14.25" customHeight="1" x14ac:dyDescent="0.15">
      <c r="A48" s="18">
        <f t="shared" si="0"/>
        <v>1055000</v>
      </c>
      <c r="B48" s="19" t="s">
        <v>2</v>
      </c>
      <c r="C48" s="27">
        <v>1115000</v>
      </c>
      <c r="D48" s="52">
        <v>45</v>
      </c>
      <c r="E48" s="28">
        <v>1090000</v>
      </c>
      <c r="F48" s="26"/>
    </row>
    <row r="49" spans="1:6" ht="14.25" customHeight="1" x14ac:dyDescent="0.15">
      <c r="A49" s="18">
        <f t="shared" si="0"/>
        <v>1115000</v>
      </c>
      <c r="B49" s="19" t="s">
        <v>2</v>
      </c>
      <c r="C49" s="27">
        <v>1175000</v>
      </c>
      <c r="D49" s="52">
        <v>46</v>
      </c>
      <c r="E49" s="28">
        <v>1150000</v>
      </c>
      <c r="F49" s="26"/>
    </row>
    <row r="50" spans="1:6" ht="14.25" customHeight="1" x14ac:dyDescent="0.15">
      <c r="A50" s="18">
        <f t="shared" si="0"/>
        <v>1175000</v>
      </c>
      <c r="B50" s="19" t="s">
        <v>2</v>
      </c>
      <c r="C50" s="27">
        <v>1235000</v>
      </c>
      <c r="D50" s="52">
        <v>47</v>
      </c>
      <c r="E50" s="28">
        <v>1210000</v>
      </c>
    </row>
    <row r="51" spans="1:6" ht="14.25" customHeight="1" x14ac:dyDescent="0.15">
      <c r="A51" s="18">
        <f t="shared" si="0"/>
        <v>1235000</v>
      </c>
      <c r="B51" s="19" t="s">
        <v>2</v>
      </c>
      <c r="C51" s="27">
        <v>1295000</v>
      </c>
      <c r="D51" s="52">
        <v>48</v>
      </c>
      <c r="E51" s="28">
        <v>1270000</v>
      </c>
      <c r="F51" s="2"/>
    </row>
    <row r="52" spans="1:6" ht="14.25" customHeight="1" x14ac:dyDescent="0.15">
      <c r="A52" s="18">
        <f t="shared" si="0"/>
        <v>1295000</v>
      </c>
      <c r="B52" s="19" t="s">
        <v>2</v>
      </c>
      <c r="C52" s="27">
        <v>1355000</v>
      </c>
      <c r="D52" s="52">
        <v>49</v>
      </c>
      <c r="E52" s="28">
        <v>1330000</v>
      </c>
      <c r="F52" s="2"/>
    </row>
    <row r="53" spans="1:6" ht="14.25" customHeight="1" thickBot="1" x14ac:dyDescent="0.2">
      <c r="A53" s="29">
        <f t="shared" si="0"/>
        <v>1355000</v>
      </c>
      <c r="B53" s="30" t="s">
        <v>2</v>
      </c>
      <c r="C53" s="31">
        <v>2000000</v>
      </c>
      <c r="D53" s="53">
        <v>50</v>
      </c>
      <c r="E53" s="33">
        <v>1390000</v>
      </c>
      <c r="F53" s="2"/>
    </row>
    <row r="54" spans="1:6" ht="14.25" customHeight="1" x14ac:dyDescent="0.15">
      <c r="A54" s="2"/>
      <c r="B54" s="2"/>
      <c r="C54" s="2"/>
      <c r="D54" s="2"/>
      <c r="E54" s="2"/>
      <c r="F54" s="2"/>
    </row>
    <row r="55" spans="1:6" ht="14.25" customHeight="1" x14ac:dyDescent="0.15">
      <c r="A55" s="2"/>
      <c r="B55" s="2"/>
      <c r="C55" s="2"/>
      <c r="D55" s="2"/>
      <c r="E55" s="2"/>
      <c r="F55" s="2"/>
    </row>
    <row r="56" spans="1:6" ht="14.25" customHeight="1" x14ac:dyDescent="0.15">
      <c r="A56" s="2"/>
      <c r="B56" s="2"/>
      <c r="C56" s="2"/>
      <c r="D56" s="2"/>
      <c r="E56" s="2"/>
      <c r="F56" s="2"/>
    </row>
    <row r="57" spans="1:6" ht="14.25" customHeight="1" x14ac:dyDescent="0.15">
      <c r="A57" s="2"/>
      <c r="B57" s="2"/>
      <c r="C57" s="2"/>
      <c r="D57" s="2"/>
      <c r="E57" s="2"/>
      <c r="F57" s="2"/>
    </row>
    <row r="58" spans="1:6" ht="14.25" customHeight="1" x14ac:dyDescent="0.15">
      <c r="A58" s="2"/>
      <c r="B58" s="2"/>
      <c r="C58" s="2"/>
      <c r="D58" s="2"/>
      <c r="E58" s="2"/>
      <c r="F58" s="2"/>
    </row>
    <row r="59" spans="1:6" ht="14.25" customHeight="1" x14ac:dyDescent="0.15">
      <c r="A59" s="2"/>
      <c r="B59" s="2"/>
      <c r="C59" s="2"/>
      <c r="D59" s="2"/>
      <c r="E59" s="2"/>
      <c r="F59" s="2"/>
    </row>
    <row r="60" spans="1:6" ht="14.25" customHeight="1" x14ac:dyDescent="0.15">
      <c r="A60" s="2"/>
      <c r="B60" s="2"/>
      <c r="C60" s="2"/>
      <c r="D60" s="2"/>
      <c r="E60" s="2"/>
      <c r="F60" s="2"/>
    </row>
    <row r="61" spans="1:6" ht="14.25" customHeight="1" x14ac:dyDescent="0.15">
      <c r="A61" s="2"/>
      <c r="B61" s="2"/>
      <c r="C61" s="2"/>
      <c r="D61" s="2"/>
      <c r="E61" s="2"/>
      <c r="F61" s="2"/>
    </row>
    <row r="62" spans="1:6" ht="14.25" customHeight="1" x14ac:dyDescent="0.15">
      <c r="A62" s="2"/>
      <c r="B62" s="2"/>
      <c r="C62" s="2"/>
      <c r="D62" s="2"/>
      <c r="E62" s="2"/>
      <c r="F62" s="2"/>
    </row>
    <row r="63" spans="1:6" ht="14.25" customHeight="1" x14ac:dyDescent="0.15">
      <c r="A63" s="2"/>
      <c r="B63" s="2"/>
      <c r="C63" s="2"/>
      <c r="D63" s="2"/>
      <c r="E63" s="2"/>
      <c r="F63" s="2"/>
    </row>
    <row r="64" spans="1:6" ht="14.25" customHeight="1" x14ac:dyDescent="0.15">
      <c r="A64" s="2"/>
      <c r="B64" s="2"/>
      <c r="C64" s="2"/>
      <c r="D64" s="2"/>
      <c r="E64" s="2"/>
      <c r="F64" s="2"/>
    </row>
    <row r="65" spans="1:5" ht="14.25" customHeight="1" x14ac:dyDescent="0.15">
      <c r="A65" s="2"/>
      <c r="B65" s="2"/>
      <c r="C65" s="2"/>
      <c r="D65" s="2"/>
      <c r="E65" s="2"/>
    </row>
  </sheetData>
  <sheetProtection sheet="1" selectLockedCells="1"/>
  <mergeCells count="9">
    <mergeCell ref="P2:P3"/>
    <mergeCell ref="Q2:Q3"/>
    <mergeCell ref="K2:K3"/>
    <mergeCell ref="A2:C2"/>
    <mergeCell ref="G2:I2"/>
    <mergeCell ref="M2:O2"/>
    <mergeCell ref="E2:E3"/>
    <mergeCell ref="D2:D3"/>
    <mergeCell ref="J2:J3"/>
  </mergeCells>
  <phoneticPr fontId="2"/>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様式３</vt:lpstr>
      <vt:lpstr>様式３記入例</vt:lpstr>
      <vt:lpstr>標準報酬月額等級表</vt:lpstr>
      <vt:lpstr>標準報酬月額等級表!Print_Area</vt:lpstr>
      <vt:lpstr>様式３!Print_Area</vt:lpstr>
      <vt:lpstr>様式３記入例!Print_Area</vt:lpstr>
      <vt:lpstr>厚生年金</vt:lpstr>
      <vt:lpstr>退職等年金</vt:lpstr>
      <vt:lpstr>短期給付</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2023-06-29T05:45:25Z</cp:lastPrinted>
  <dcterms:created xsi:type="dcterms:W3CDTF">2015-06-01T00:24:18Z</dcterms:created>
  <dcterms:modified xsi:type="dcterms:W3CDTF">2025-01-17T00:34:02Z</dcterms:modified>
</cp:coreProperties>
</file>